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05" windowWidth="24675" windowHeight="11535"/>
  </bookViews>
  <sheets>
    <sheet name="Graph" sheetId="2" r:id="rId1"/>
    <sheet name="Fig 5" sheetId="1" r:id="rId2"/>
  </sheets>
  <externalReferences>
    <externalReference r:id="rId3"/>
  </externalReferences>
  <calcPr calcId="145621"/>
</workbook>
</file>

<file path=xl/calcChain.xml><?xml version="1.0" encoding="utf-8"?>
<calcChain xmlns="http://schemas.openxmlformats.org/spreadsheetml/2006/main">
  <c r="F16" i="1" l="1"/>
  <c r="D8" i="1" l="1"/>
  <c r="C8" i="1"/>
  <c r="B8" i="1"/>
  <c r="E15" i="1"/>
  <c r="F15" i="1" s="1"/>
  <c r="E14" i="1"/>
  <c r="F14" i="1" s="1"/>
  <c r="E13" i="1"/>
  <c r="F13" i="1" s="1"/>
  <c r="E12" i="1"/>
  <c r="F12" i="1" s="1"/>
  <c r="E11" i="1"/>
  <c r="F11" i="1" s="1"/>
  <c r="E10" i="1"/>
  <c r="F10" i="1" s="1"/>
  <c r="E7" i="1"/>
  <c r="F7" i="1" s="1"/>
  <c r="E6" i="1"/>
  <c r="F6" i="1" s="1"/>
  <c r="E5" i="1"/>
  <c r="F5" i="1" s="1"/>
  <c r="E4" i="1"/>
  <c r="F4" i="1" s="1"/>
</calcChain>
</file>

<file path=xl/sharedStrings.xml><?xml version="1.0" encoding="utf-8"?>
<sst xmlns="http://schemas.openxmlformats.org/spreadsheetml/2006/main" count="20" uniqueCount="19">
  <si>
    <t>Energie</t>
  </si>
  <si>
    <t>Transport</t>
  </si>
  <si>
    <t>Pollution/ressources</t>
  </si>
  <si>
    <t>Ménages et non résidents</t>
  </si>
  <si>
    <t>Industries manufacturières</t>
  </si>
  <si>
    <t>Services</t>
  </si>
  <si>
    <t>Transports et entreposage</t>
  </si>
  <si>
    <t>Autres secteurs d'activité</t>
  </si>
  <si>
    <t>Commerce, réparation d'automobiles</t>
  </si>
  <si>
    <t>Agriculture, sylviculture et pêche</t>
  </si>
  <si>
    <t>Construction</t>
  </si>
  <si>
    <t>Production et distribution d'électricité, de gaz…</t>
  </si>
  <si>
    <t>Production et distribution d'eau, assainissement, gestion des déchets</t>
  </si>
  <si>
    <t xml:space="preserve">Industries extractives </t>
  </si>
  <si>
    <t>Les  agents financeurs des taxes environnementales en 2018</t>
  </si>
  <si>
    <t>Total</t>
  </si>
  <si>
    <t>Dont</t>
  </si>
  <si>
    <t>%</t>
  </si>
  <si>
    <t>Source : SDES,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</si>
</sst>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€_-;\-* #,##0.00\ _€_-;_-* &quot;-&quot;??\ _€_-;_-@_-"/>
    <numFmt numFmtId="164" formatCode="_-* #,##0\ _€_-;\-* #,##0\ _€_-;_-* &quot;-&quot;??\ _€_-;_-@_-"/>
    <numFmt numFmtId="165" formatCode="0.0%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17"/>
      <name val="Calibri"/>
      <family val="2"/>
    </font>
    <font>
      <u/>
      <sz val="11"/>
      <color theme="10"/>
      <name val="Calibri"/>
      <family val="2"/>
      <scheme val="minor"/>
    </font>
    <font>
      <u/>
      <sz val="10"/>
      <color indexed="12"/>
      <name val="Arial"/>
      <family val="2"/>
    </font>
    <font>
      <b/>
      <sz val="10"/>
      <color indexed="48"/>
      <name val="Arial"/>
      <family val="2"/>
    </font>
    <font>
      <sz val="11"/>
      <color indexed="8"/>
      <name val="Calibri"/>
      <family val="2"/>
      <scheme val="minor"/>
    </font>
    <font>
      <sz val="8"/>
      <name val="Arial"/>
      <family val="2"/>
    </font>
    <font>
      <sz val="11"/>
      <name val="Arial"/>
      <family val="2"/>
    </font>
    <font>
      <b/>
      <sz val="14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2"/>
      </patternFill>
    </fill>
    <fill>
      <patternFill patternType="solid">
        <fgColor indexed="22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9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4" fillId="2" borderId="0" applyNumberFormat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43" fontId="8" fillId="0" borderId="0" applyFont="0" applyFill="0" applyBorder="0" applyAlignment="0" applyProtection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10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0" fillId="0" borderId="0"/>
    <xf numFmtId="0" fontId="1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3" borderId="0">
      <alignment wrapText="1"/>
    </xf>
    <xf numFmtId="0" fontId="3" fillId="0" borderId="0" applyNumberFormat="0" applyFont="0" applyFill="0" applyBorder="0" applyProtection="0">
      <alignment wrapText="1"/>
    </xf>
    <xf numFmtId="0" fontId="8" fillId="0" borderId="0">
      <alignment wrapText="1"/>
    </xf>
    <xf numFmtId="0" fontId="8" fillId="0" borderId="0">
      <alignment wrapText="1"/>
    </xf>
  </cellStyleXfs>
  <cellXfs count="19">
    <xf numFmtId="0" fontId="0" fillId="0" borderId="0" xfId="0"/>
    <xf numFmtId="0" fontId="0" fillId="0" borderId="0" xfId="0" applyAlignment="1">
      <alignment horizontal="left" vertical="center" wrapText="1"/>
    </xf>
    <xf numFmtId="164" fontId="0" fillId="0" borderId="0" xfId="1" applyNumberFormat="1" applyFont="1"/>
    <xf numFmtId="164" fontId="0" fillId="0" borderId="0" xfId="0" applyNumberFormat="1"/>
    <xf numFmtId="0" fontId="11" fillId="0" borderId="0" xfId="0" applyFont="1"/>
    <xf numFmtId="0" fontId="0" fillId="0" borderId="3" xfId="0" applyBorder="1" applyAlignment="1">
      <alignment horizontal="left" vertical="center" wrapText="1"/>
    </xf>
    <xf numFmtId="164" fontId="0" fillId="0" borderId="3" xfId="1" applyNumberFormat="1" applyFont="1" applyBorder="1"/>
    <xf numFmtId="164" fontId="0" fillId="0" borderId="3" xfId="0" applyNumberFormat="1" applyBorder="1"/>
    <xf numFmtId="9" fontId="0" fillId="0" borderId="3" xfId="2" applyFont="1" applyBorder="1"/>
    <xf numFmtId="0" fontId="12" fillId="0" borderId="1" xfId="0" applyFont="1" applyBorder="1" applyAlignment="1">
      <alignment horizontal="left" vertical="center" wrapText="1"/>
    </xf>
    <xf numFmtId="164" fontId="13" fillId="0" borderId="0" xfId="0" applyNumberFormat="1" applyFont="1" applyBorder="1"/>
    <xf numFmtId="9" fontId="13" fillId="0" borderId="2" xfId="2" applyFont="1" applyBorder="1"/>
    <xf numFmtId="164" fontId="12" fillId="0" borderId="0" xfId="1" applyNumberFormat="1" applyFont="1" applyBorder="1"/>
    <xf numFmtId="164" fontId="12" fillId="0" borderId="0" xfId="0" applyNumberFormat="1" applyFont="1" applyBorder="1"/>
    <xf numFmtId="9" fontId="12" fillId="0" borderId="2" xfId="2" applyFont="1" applyBorder="1"/>
    <xf numFmtId="165" fontId="12" fillId="0" borderId="2" xfId="2" applyNumberFormat="1" applyFont="1" applyBorder="1"/>
    <xf numFmtId="0" fontId="0" fillId="0" borderId="3" xfId="0" applyBorder="1"/>
    <xf numFmtId="0" fontId="12" fillId="0" borderId="0" xfId="0" applyFont="1" applyFill="1" applyBorder="1" applyAlignment="1">
      <alignment horizontal="left" vertical="center" wrapText="1"/>
    </xf>
    <xf numFmtId="0" fontId="2" fillId="0" borderId="3" xfId="0" applyFont="1" applyBorder="1" applyAlignment="1">
      <alignment horizontal="center"/>
    </xf>
  </cellXfs>
  <cellStyles count="79">
    <cellStyle name="Comma 2" xfId="3"/>
    <cellStyle name="Comma 2 2" xfId="4"/>
    <cellStyle name="Comma 3" xfId="5"/>
    <cellStyle name="Comma 4" xfId="6"/>
    <cellStyle name="Good" xfId="7"/>
    <cellStyle name="Hyperlink 2" xfId="8"/>
    <cellStyle name="Hyperlink 2 2" xfId="9"/>
    <cellStyle name="Hyperlink 3" xfId="10"/>
    <cellStyle name="Lien hypertexte 2" xfId="11"/>
    <cellStyle name="Milliers" xfId="1" builtinId="3"/>
    <cellStyle name="Milliers 3" xfId="12"/>
    <cellStyle name="Normal" xfId="0" builtinId="0"/>
    <cellStyle name="Normal 10 2 2 13" xfId="13"/>
    <cellStyle name="Normal 10 2 2 5" xfId="14"/>
    <cellStyle name="Normal 100" xfId="15"/>
    <cellStyle name="Normal 11" xfId="16"/>
    <cellStyle name="Normal 11 2" xfId="17"/>
    <cellStyle name="Normal 12 2" xfId="18"/>
    <cellStyle name="Normal 2" xfId="19"/>
    <cellStyle name="Normal 2 2" xfId="20"/>
    <cellStyle name="Normal 2 2 2" xfId="21"/>
    <cellStyle name="Normal 2 3" xfId="22"/>
    <cellStyle name="Normal 2 4" xfId="23"/>
    <cellStyle name="Normal 25" xfId="24"/>
    <cellStyle name="Normal 27" xfId="25"/>
    <cellStyle name="Normal 29" xfId="26"/>
    <cellStyle name="Normal 3" xfId="27"/>
    <cellStyle name="Normal 31" xfId="28"/>
    <cellStyle name="Normal 33" xfId="29"/>
    <cellStyle name="Normal 34" xfId="30"/>
    <cellStyle name="Normal 35" xfId="31"/>
    <cellStyle name="Normal 37" xfId="32"/>
    <cellStyle name="Normal 39" xfId="33"/>
    <cellStyle name="Normal 4" xfId="34"/>
    <cellStyle name="Normal 4 2" xfId="35"/>
    <cellStyle name="Normal 4 3" xfId="36"/>
    <cellStyle name="Normal 40" xfId="37"/>
    <cellStyle name="Normal 42" xfId="38"/>
    <cellStyle name="Normal 44" xfId="39"/>
    <cellStyle name="Normal 46" xfId="40"/>
    <cellStyle name="Normal 47" xfId="41"/>
    <cellStyle name="Normal 49" xfId="42"/>
    <cellStyle name="Normal 5" xfId="43"/>
    <cellStyle name="Normal 5 2" xfId="44"/>
    <cellStyle name="Normal 50" xfId="45"/>
    <cellStyle name="Normal 51" xfId="46"/>
    <cellStyle name="Normal 53" xfId="47"/>
    <cellStyle name="Normal 54" xfId="48"/>
    <cellStyle name="Normal 56" xfId="49"/>
    <cellStyle name="Normal 58" xfId="50"/>
    <cellStyle name="Normal 6" xfId="51"/>
    <cellStyle name="Normal 60" xfId="52"/>
    <cellStyle name="Normal 62" xfId="53"/>
    <cellStyle name="Normal 64" xfId="54"/>
    <cellStyle name="Normal 66" xfId="55"/>
    <cellStyle name="Normal 68" xfId="56"/>
    <cellStyle name="Normal 70" xfId="57"/>
    <cellStyle name="Normal 72" xfId="58"/>
    <cellStyle name="Normal 73" xfId="59"/>
    <cellStyle name="Normal 75" xfId="60"/>
    <cellStyle name="Normal 77" xfId="61"/>
    <cellStyle name="Normal 84" xfId="62"/>
    <cellStyle name="Normal 86" xfId="63"/>
    <cellStyle name="Normal 88" xfId="64"/>
    <cellStyle name="Normal 9" xfId="65"/>
    <cellStyle name="Normal 90" xfId="66"/>
    <cellStyle name="Normal 92" xfId="67"/>
    <cellStyle name="Normal 93" xfId="68"/>
    <cellStyle name="Normal 95" xfId="69"/>
    <cellStyle name="Normal 97" xfId="70"/>
    <cellStyle name="Normal 99" xfId="71"/>
    <cellStyle name="Pourcentage" xfId="2" builtinId="5"/>
    <cellStyle name="Standard 2" xfId="72"/>
    <cellStyle name="Standard 2 2" xfId="73"/>
    <cellStyle name="Standard_ESAP2GOV_NTL_A_Vorlage" xfId="74"/>
    <cellStyle name="XLConnect.Header" xfId="75"/>
    <cellStyle name="XLConnect.Numeric" xfId="76"/>
    <cellStyle name="XLConnect.Numeric 2" xfId="77"/>
    <cellStyle name="XLConnect.String" xfId="7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FR"/>
              <a:t>Les</a:t>
            </a:r>
            <a:r>
              <a:rPr lang="fr-FR" baseline="0"/>
              <a:t> principaux financeurs des taxes environnementales en 2018</a:t>
            </a:r>
            <a:endParaRPr lang="fr-FR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25089134783262224"/>
          <c:y val="8.621771157829336E-2"/>
          <c:w val="0.55499655054131447"/>
          <c:h val="0.79485284068340578"/>
        </c:manualLayout>
      </c:layout>
      <c:pieChart>
        <c:varyColors val="1"/>
        <c:ser>
          <c:idx val="0"/>
          <c:order val="0"/>
          <c:spPr>
            <a:ln w="38100">
              <a:solidFill>
                <a:schemeClr val="bg1"/>
              </a:solidFill>
            </a:ln>
          </c:spPr>
          <c:dPt>
            <c:idx val="0"/>
            <c:bubble3D val="0"/>
            <c:spPr>
              <a:solidFill>
                <a:schemeClr val="tx2">
                  <a:alpha val="90000"/>
                </a:schemeClr>
              </a:solidFill>
              <a:ln w="38100">
                <a:solidFill>
                  <a:schemeClr val="bg1"/>
                </a:solidFill>
              </a:ln>
            </c:spPr>
          </c:dPt>
          <c:dPt>
            <c:idx val="1"/>
            <c:bubble3D val="0"/>
            <c:spPr>
              <a:solidFill>
                <a:srgbClr val="FF3300">
                  <a:alpha val="85000"/>
                </a:srgbClr>
              </a:solidFill>
              <a:ln w="38100">
                <a:solidFill>
                  <a:schemeClr val="bg1"/>
                </a:solidFill>
              </a:ln>
            </c:spPr>
          </c:dPt>
          <c:dPt>
            <c:idx val="3"/>
            <c:bubble3D val="0"/>
            <c:spPr>
              <a:solidFill>
                <a:srgbClr val="7030A0">
                  <a:alpha val="70000"/>
                </a:srgbClr>
              </a:solidFill>
              <a:ln w="38100">
                <a:solidFill>
                  <a:schemeClr val="bg1"/>
                </a:solidFill>
              </a:ln>
            </c:spPr>
          </c:dPt>
          <c:dLbls>
            <c:dLbl>
              <c:idx val="0"/>
              <c:layout>
                <c:manualLayout>
                  <c:x val="3.0692319847684238E-2"/>
                  <c:y val="-4.269244110194012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5.4152878467284102E-2"/>
                  <c:y val="-2.82552599953324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2.019144800748994E-2"/>
                  <c:y val="-1.27151199335914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2.3798412863590288E-2"/>
                  <c:y val="2.131310167340856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2863474664785808E-2"/>
                  <c:y val="-9.513949560832643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b="1"/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'Fig 5'!$A$4:$A$8</c:f>
              <c:strCache>
                <c:ptCount val="5"/>
                <c:pt idx="0">
                  <c:v>Ménages et non résidents</c:v>
                </c:pt>
                <c:pt idx="1">
                  <c:v>Industries manufacturières</c:v>
                </c:pt>
                <c:pt idx="2">
                  <c:v>Services</c:v>
                </c:pt>
                <c:pt idx="3">
                  <c:v>Transports et entreposage</c:v>
                </c:pt>
                <c:pt idx="4">
                  <c:v>Autres secteurs d'activité</c:v>
                </c:pt>
              </c:strCache>
            </c:strRef>
          </c:cat>
          <c:val>
            <c:numRef>
              <c:f>'Fig 5'!$F$4:$F$8</c:f>
              <c:numCache>
                <c:formatCode>0%</c:formatCode>
                <c:ptCount val="5"/>
                <c:pt idx="0">
                  <c:v>0.56463082858588554</c:v>
                </c:pt>
                <c:pt idx="1">
                  <c:v>0.11218835186157894</c:v>
                </c:pt>
                <c:pt idx="2">
                  <c:v>0.11133557130272748</c:v>
                </c:pt>
                <c:pt idx="3">
                  <c:v>7.9197380038835252E-2</c:v>
                </c:pt>
                <c:pt idx="4">
                  <c:v>0.13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b"/>
      <c:layout>
        <c:manualLayout>
          <c:xMode val="edge"/>
          <c:yMode val="edge"/>
          <c:x val="0.16403018350297668"/>
          <c:y val="0.87650011755843138"/>
          <c:w val="0.69611443187172684"/>
          <c:h val="0.10887465392237305"/>
        </c:manualLayout>
      </c:layout>
      <c:overlay val="0"/>
      <c:spPr>
        <a:effectLst>
          <a:glow>
            <a:schemeClr val="accent1">
              <a:alpha val="40000"/>
            </a:schemeClr>
          </a:glow>
        </a:effectLst>
      </c:spPr>
      <c:txPr>
        <a:bodyPr/>
        <a:lstStyle/>
        <a:p>
          <a:pPr>
            <a:defRPr b="1"/>
          </a:pPr>
          <a:endParaRPr lang="fr-FR"/>
        </a:p>
      </c:txPr>
    </c:legend>
    <c:plotVisOnly val="1"/>
    <c:dispBlanksAs val="gap"/>
    <c:showDLblsOverMax val="0"/>
  </c:chart>
  <c:userShapes r:id="rId1"/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121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88843" cy="6100723"/>
    <xdr:graphicFrame macro="">
      <xdr:nvGraphicFramePr>
        <xdr:cNvPr id="2" name="Graphique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0.02371</cdr:x>
      <cdr:y>0.92139</cdr:y>
    </cdr:from>
    <cdr:to>
      <cdr:x>0.11855</cdr:x>
      <cdr:y>0.96892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161926" y="4800600"/>
          <a:ext cx="647700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fr-FR" sz="1100"/>
        </a:p>
      </cdr:txBody>
    </cdr:sp>
  </cdr:relSizeAnchor>
  <cdr:relSizeAnchor xmlns:cdr="http://schemas.openxmlformats.org/drawingml/2006/chartDrawing">
    <cdr:from>
      <cdr:x>0.01186</cdr:x>
      <cdr:y>0.92</cdr:y>
    </cdr:from>
    <cdr:to>
      <cdr:x>0.1661</cdr:x>
      <cdr:y>0.98323</cdr:y>
    </cdr:to>
    <cdr:sp macro="" textlink="">
      <cdr:nvSpPr>
        <cdr:cNvPr id="3" name="ZoneTexte 2"/>
        <cdr:cNvSpPr txBox="1"/>
      </cdr:nvSpPr>
      <cdr:spPr>
        <a:xfrm xmlns:a="http://schemas.openxmlformats.org/drawingml/2006/main">
          <a:off x="110207" y="5612666"/>
          <a:ext cx="1432686" cy="3857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r-FR" sz="1000">
              <a:latin typeface="Arial" panose="020B0604020202020204" pitchFamily="34" charset="0"/>
              <a:cs typeface="Arial" panose="020B0604020202020204" pitchFamily="34" charset="0"/>
            </a:rPr>
            <a:t>Champ : France</a:t>
          </a:r>
        </a:p>
        <a:p xmlns:a="http://schemas.openxmlformats.org/drawingml/2006/main">
          <a:r>
            <a:rPr lang="fr-FR" sz="1000">
              <a:latin typeface="Arial" panose="020B0604020202020204" pitchFamily="34" charset="0"/>
              <a:cs typeface="Arial" panose="020B0604020202020204" pitchFamily="34" charset="0"/>
            </a:rPr>
            <a:t>Source : SDES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IE%202020/Graph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B-Taxe Env"/>
      <sheetName val="Evol Fisc Env"/>
      <sheetName val="Agents financeurs"/>
      <sheetName val="Feuil3"/>
    </sheetNames>
    <sheetDataSet>
      <sheetData sheetId="0" refreshError="1"/>
      <sheetData sheetId="1" refreshError="1"/>
      <sheetData sheetId="2">
        <row r="4">
          <cell r="A4" t="str">
            <v>Ménages et non résidents</v>
          </cell>
          <cell r="F4">
            <v>0.56463082858588554</v>
          </cell>
        </row>
        <row r="5">
          <cell r="A5" t="str">
            <v>Industries manufacturières</v>
          </cell>
          <cell r="F5">
            <v>0.11218835186157894</v>
          </cell>
        </row>
        <row r="6">
          <cell r="A6" t="str">
            <v>Services</v>
          </cell>
          <cell r="F6">
            <v>0.11133557130272748</v>
          </cell>
        </row>
        <row r="7">
          <cell r="A7" t="str">
            <v>Transports et entreposage</v>
          </cell>
          <cell r="F7">
            <v>7.9197380038835252E-2</v>
          </cell>
        </row>
        <row r="8">
          <cell r="A8" t="str">
            <v>Autres secteurs d'activité</v>
          </cell>
          <cell r="F8">
            <v>0.13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workbookViewId="0">
      <selection activeCell="D31" sqref="D31"/>
    </sheetView>
  </sheetViews>
  <sheetFormatPr baseColWidth="10" defaultRowHeight="15" x14ac:dyDescent="0.25"/>
  <cols>
    <col min="1" max="1" width="46.85546875" customWidth="1"/>
    <col min="2" max="2" width="11.85546875" bestFit="1" customWidth="1"/>
    <col min="4" max="4" width="20.42578125" customWidth="1"/>
    <col min="5" max="5" width="11.85546875" bestFit="1" customWidth="1"/>
  </cols>
  <sheetData>
    <row r="1" spans="1:6" ht="18.75" x14ac:dyDescent="0.3">
      <c r="A1" s="4" t="s">
        <v>14</v>
      </c>
    </row>
    <row r="3" spans="1:6" x14ac:dyDescent="0.25">
      <c r="A3" s="16"/>
      <c r="B3" s="18" t="s">
        <v>0</v>
      </c>
      <c r="C3" s="18" t="s">
        <v>1</v>
      </c>
      <c r="D3" s="18" t="s">
        <v>2</v>
      </c>
      <c r="E3" s="18" t="s">
        <v>15</v>
      </c>
      <c r="F3" s="18" t="s">
        <v>17</v>
      </c>
    </row>
    <row r="4" spans="1:6" x14ac:dyDescent="0.25">
      <c r="A4" s="5" t="s">
        <v>3</v>
      </c>
      <c r="B4" s="6">
        <v>25560.889882165542</v>
      </c>
      <c r="C4" s="6">
        <v>3546.1720502437765</v>
      </c>
      <c r="D4" s="6">
        <v>2298.2693843662191</v>
      </c>
      <c r="E4" s="7">
        <f>SUM(B4:D4)</f>
        <v>31405.33131677554</v>
      </c>
      <c r="F4" s="8">
        <f>E4/$E$16</f>
        <v>0.56463082858588554</v>
      </c>
    </row>
    <row r="5" spans="1:6" x14ac:dyDescent="0.25">
      <c r="A5" s="5" t="s">
        <v>4</v>
      </c>
      <c r="B5" s="6">
        <v>5262.7484025000058</v>
      </c>
      <c r="C5" s="6">
        <v>816.19553836809655</v>
      </c>
      <c r="D5" s="6">
        <v>161.08437802477937</v>
      </c>
      <c r="E5" s="7">
        <f>SUM(B5:D5)</f>
        <v>6240.0283188928825</v>
      </c>
      <c r="F5" s="8">
        <f>E5/$E$16</f>
        <v>0.11218835186157894</v>
      </c>
    </row>
    <row r="6" spans="1:6" x14ac:dyDescent="0.25">
      <c r="A6" s="5" t="s">
        <v>5</v>
      </c>
      <c r="B6" s="6">
        <v>5296.5318389743143</v>
      </c>
      <c r="C6" s="6">
        <v>686.96221503310676</v>
      </c>
      <c r="D6" s="6">
        <v>209.10175742158407</v>
      </c>
      <c r="E6" s="7">
        <f>SUM(B6:D6)</f>
        <v>6192.5958114290052</v>
      </c>
      <c r="F6" s="8">
        <f>E6/$E$16</f>
        <v>0.11133557130272748</v>
      </c>
    </row>
    <row r="7" spans="1:6" x14ac:dyDescent="0.25">
      <c r="A7" s="5" t="s">
        <v>6</v>
      </c>
      <c r="B7" s="6">
        <v>3347.7549688840809</v>
      </c>
      <c r="C7" s="6">
        <v>1036.1304927879394</v>
      </c>
      <c r="D7" s="6">
        <v>21.152013468035538</v>
      </c>
      <c r="E7" s="7">
        <f>SUM(B7:D7)</f>
        <v>4405.0374751400559</v>
      </c>
      <c r="F7" s="8">
        <f>E7/$E$16</f>
        <v>7.9197380038835252E-2</v>
      </c>
    </row>
    <row r="8" spans="1:6" x14ac:dyDescent="0.25">
      <c r="A8" s="5" t="s">
        <v>7</v>
      </c>
      <c r="B8" s="7">
        <f>SUM(B10:B15)</f>
        <v>6323.0749074760552</v>
      </c>
      <c r="C8" s="7">
        <f>SUM(C10:C15)</f>
        <v>678.53970356708112</v>
      </c>
      <c r="D8" s="7">
        <f>SUM(D10:D15)</f>
        <v>376.1068013445983</v>
      </c>
      <c r="E8" s="7">
        <v>7378</v>
      </c>
      <c r="F8" s="8">
        <v>0.13</v>
      </c>
    </row>
    <row r="9" spans="1:6" x14ac:dyDescent="0.25">
      <c r="A9" s="9" t="s">
        <v>16</v>
      </c>
      <c r="B9" s="10"/>
      <c r="C9" s="10"/>
      <c r="D9" s="10"/>
      <c r="E9" s="10"/>
      <c r="F9" s="11"/>
    </row>
    <row r="10" spans="1:6" x14ac:dyDescent="0.25">
      <c r="A10" s="9" t="s">
        <v>8</v>
      </c>
      <c r="B10" s="12">
        <v>2542.3841729787005</v>
      </c>
      <c r="C10" s="12">
        <v>515.87832167608735</v>
      </c>
      <c r="D10" s="12">
        <v>47.974435573375082</v>
      </c>
      <c r="E10" s="13">
        <f>SUM(B10:D10)</f>
        <v>3106.2369302281627</v>
      </c>
      <c r="F10" s="14">
        <f>E10/$E$16</f>
        <v>5.5846477593501781E-2</v>
      </c>
    </row>
    <row r="11" spans="1:6" x14ac:dyDescent="0.25">
      <c r="A11" s="9" t="s">
        <v>9</v>
      </c>
      <c r="B11" s="12">
        <v>1357.3031212735555</v>
      </c>
      <c r="C11" s="12">
        <v>48.785162413168422</v>
      </c>
      <c r="D11" s="12">
        <v>174.66602584585354</v>
      </c>
      <c r="E11" s="13">
        <f>SUM(B11:D11)</f>
        <v>1580.7543095325773</v>
      </c>
      <c r="F11" s="14">
        <f>E11/$E$16</f>
        <v>2.84200986953233E-2</v>
      </c>
    </row>
    <row r="12" spans="1:6" x14ac:dyDescent="0.25">
      <c r="A12" s="9" t="s">
        <v>10</v>
      </c>
      <c r="B12" s="12">
        <v>1011.0642545820788</v>
      </c>
      <c r="C12" s="12">
        <v>71.279958154057425</v>
      </c>
      <c r="D12" s="12">
        <v>23.389677780735518</v>
      </c>
      <c r="E12" s="13">
        <f>SUM(B12:D12)</f>
        <v>1105.7338905168717</v>
      </c>
      <c r="F12" s="14">
        <f>E12/$E$16</f>
        <v>1.9879791634757945E-2</v>
      </c>
    </row>
    <row r="13" spans="1:6" x14ac:dyDescent="0.25">
      <c r="A13" s="9" t="s">
        <v>11</v>
      </c>
      <c r="B13" s="12">
        <v>1016.50760399239</v>
      </c>
      <c r="C13" s="12">
        <v>14.575743002155654</v>
      </c>
      <c r="D13" s="12">
        <v>11.687490181472578</v>
      </c>
      <c r="E13" s="13">
        <f>SUM(B13:D13)</f>
        <v>1042.7708371760184</v>
      </c>
      <c r="F13" s="14">
        <f>E13/$E$16</f>
        <v>1.8747790172345308E-2</v>
      </c>
    </row>
    <row r="14" spans="1:6" ht="24" x14ac:dyDescent="0.25">
      <c r="A14" s="9" t="s">
        <v>12</v>
      </c>
      <c r="B14" s="12">
        <v>301.50572285298489</v>
      </c>
      <c r="C14" s="12">
        <v>24.740583700819744</v>
      </c>
      <c r="D14" s="12">
        <v>90.529516665000912</v>
      </c>
      <c r="E14" s="13">
        <f>SUM(B14:D14)</f>
        <v>416.77582321880556</v>
      </c>
      <c r="F14" s="14">
        <f>E14/$E$16</f>
        <v>7.4931379014905441E-3</v>
      </c>
    </row>
    <row r="15" spans="1:6" x14ac:dyDescent="0.25">
      <c r="A15" s="9" t="s">
        <v>13</v>
      </c>
      <c r="B15" s="12">
        <v>94.310031796346593</v>
      </c>
      <c r="C15" s="12">
        <v>3.2799346207924192</v>
      </c>
      <c r="D15" s="12">
        <v>27.859655298160664</v>
      </c>
      <c r="E15" s="13">
        <f t="shared" ref="E15" si="0">SUM(B15:D15)</f>
        <v>125.44962171529967</v>
      </c>
      <c r="F15" s="15">
        <f>E15/$E$16</f>
        <v>2.2554362869293913E-3</v>
      </c>
    </row>
    <row r="16" spans="1:6" x14ac:dyDescent="0.25">
      <c r="A16" s="5" t="s">
        <v>15</v>
      </c>
      <c r="B16" s="7"/>
      <c r="C16" s="16"/>
      <c r="D16" s="16"/>
      <c r="E16" s="6">
        <v>55621</v>
      </c>
      <c r="F16" s="8">
        <f t="shared" ref="F16" si="1">E16/$E$16</f>
        <v>1</v>
      </c>
    </row>
    <row r="17" spans="1:8" x14ac:dyDescent="0.25">
      <c r="A17" s="1"/>
    </row>
    <row r="18" spans="1:8" x14ac:dyDescent="0.25">
      <c r="A18" s="17" t="s">
        <v>18</v>
      </c>
    </row>
    <row r="19" spans="1:8" x14ac:dyDescent="0.25">
      <c r="F19" s="2"/>
      <c r="G19" s="2"/>
      <c r="H19" s="3"/>
    </row>
    <row r="20" spans="1:8" x14ac:dyDescent="0.25">
      <c r="F20" s="2"/>
      <c r="G20" s="2"/>
      <c r="H20" s="3"/>
    </row>
    <row r="21" spans="1:8" x14ac:dyDescent="0.25">
      <c r="A21" s="1"/>
      <c r="F21" s="2"/>
      <c r="G21" s="2"/>
      <c r="H21" s="3"/>
    </row>
    <row r="22" spans="1:8" x14ac:dyDescent="0.25">
      <c r="A22" s="1"/>
      <c r="F22" s="2"/>
      <c r="G22" s="2"/>
      <c r="H22" s="3"/>
    </row>
    <row r="23" spans="1:8" x14ac:dyDescent="0.25">
      <c r="F23" s="2"/>
      <c r="G23" s="2"/>
      <c r="H23" s="3"/>
    </row>
    <row r="24" spans="1:8" x14ac:dyDescent="0.25">
      <c r="A24" s="1"/>
      <c r="F24" s="2"/>
      <c r="G24" s="2"/>
      <c r="H24" s="3"/>
    </row>
    <row r="25" spans="1:8" x14ac:dyDescent="0.25">
      <c r="A25" s="1"/>
      <c r="F25" s="2"/>
      <c r="G25" s="2"/>
      <c r="H25" s="3"/>
    </row>
    <row r="26" spans="1:8" x14ac:dyDescent="0.25">
      <c r="F26" s="2"/>
      <c r="G26" s="2"/>
      <c r="H26" s="3"/>
    </row>
    <row r="27" spans="1:8" x14ac:dyDescent="0.25">
      <c r="A27" s="1"/>
      <c r="F27" s="2"/>
      <c r="G27" s="2"/>
      <c r="H27" s="3"/>
    </row>
    <row r="28" spans="1:8" x14ac:dyDescent="0.25">
      <c r="A28" s="1"/>
      <c r="F28" s="2"/>
      <c r="G28" s="2"/>
      <c r="H28" s="3"/>
    </row>
    <row r="29" spans="1:8" x14ac:dyDescent="0.25">
      <c r="A29" s="1"/>
    </row>
    <row r="30" spans="1:8" x14ac:dyDescent="0.25">
      <c r="A30" s="1"/>
    </row>
    <row r="31" spans="1:8" x14ac:dyDescent="0.25">
      <c r="A31" s="1"/>
    </row>
    <row r="32" spans="1:8" x14ac:dyDescent="0.25">
      <c r="A32" s="1"/>
    </row>
    <row r="33" spans="1:1" x14ac:dyDescent="0.25">
      <c r="A33" s="1"/>
    </row>
    <row r="34" spans="1:1" x14ac:dyDescent="0.25">
      <c r="A34" s="1"/>
    </row>
    <row r="35" spans="1:1" x14ac:dyDescent="0.25">
      <c r="A35" s="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Graphiques</vt:lpstr>
      </vt:variant>
      <vt:variant>
        <vt:i4>1</vt:i4>
      </vt:variant>
    </vt:vector>
  </HeadingPairs>
  <TitlesOfParts>
    <vt:vector size="2" baseType="lpstr">
      <vt:lpstr>Fig 5</vt:lpstr>
      <vt:lpstr>Graph</vt:lpstr>
    </vt:vector>
  </TitlesOfParts>
  <Company>CGDD Orleans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Julien Maugé</dc:creator>
  <cp:lastModifiedBy>Julien Maugé</cp:lastModifiedBy>
  <dcterms:created xsi:type="dcterms:W3CDTF">2020-01-28T10:06:42Z</dcterms:created>
  <dcterms:modified xsi:type="dcterms:W3CDTF">2020-01-28T12:04:53Z</dcterms:modified>
</cp:coreProperties>
</file>