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05" yWindow="-45" windowWidth="28515" windowHeight="12090" activeTab="1"/>
  </bookViews>
  <sheets>
    <sheet name="Surfaces" sheetId="1" r:id="rId1"/>
    <sheet name="Bois sur pieds" sheetId="2" r:id="rId2"/>
    <sheet name="Carbone" sheetId="3" r:id="rId3"/>
  </sheets>
  <externalReferences>
    <externalReference r:id="rId4"/>
  </externalReferences>
  <calcPr calcId="145621" calcMode="autoNoTable"/>
</workbook>
</file>

<file path=xl/calcChain.xml><?xml version="1.0" encoding="utf-8"?>
<calcChain xmlns="http://schemas.openxmlformats.org/spreadsheetml/2006/main">
  <c r="N7" i="2" l="1"/>
  <c r="L11" i="3" l="1"/>
  <c r="K11" i="3"/>
  <c r="J11" i="3"/>
  <c r="I11" i="3"/>
  <c r="H11" i="3"/>
  <c r="G11" i="3"/>
  <c r="F11" i="3"/>
  <c r="E11" i="3"/>
  <c r="D11" i="3"/>
  <c r="C11" i="3"/>
  <c r="L10" i="3"/>
  <c r="K10" i="3"/>
  <c r="J10" i="3"/>
  <c r="I10" i="3"/>
  <c r="H10" i="3"/>
  <c r="G10" i="3"/>
  <c r="F10" i="3"/>
  <c r="E10" i="3"/>
  <c r="D10" i="3"/>
  <c r="C10" i="3"/>
  <c r="B10" i="3"/>
  <c r="N57" i="2"/>
  <c r="N56" i="2"/>
  <c r="N55" i="2"/>
  <c r="N54" i="2"/>
  <c r="N10" i="2"/>
  <c r="M9" i="2" l="1"/>
  <c r="M11" i="2" s="1"/>
  <c r="L9" i="2"/>
  <c r="L11" i="2" s="1"/>
  <c r="K9" i="2"/>
  <c r="K11" i="2" s="1"/>
  <c r="J9" i="2"/>
  <c r="J11" i="2" s="1"/>
  <c r="I9" i="2"/>
  <c r="I11" i="2" s="1"/>
  <c r="H9" i="2"/>
  <c r="H11" i="2" s="1"/>
  <c r="G9" i="2"/>
  <c r="G11" i="2" s="1"/>
  <c r="F9" i="2"/>
  <c r="F11" i="2" s="1"/>
  <c r="E9" i="2"/>
  <c r="E11" i="2" s="1"/>
  <c r="D9" i="2"/>
  <c r="D11" i="2" s="1"/>
  <c r="C9" i="2"/>
  <c r="C11" i="2" s="1"/>
  <c r="B9" i="2"/>
  <c r="B11" i="2" s="1"/>
  <c r="N8" i="2"/>
  <c r="N17" i="1"/>
  <c r="N16" i="1"/>
  <c r="N15" i="1"/>
  <c r="N11" i="1"/>
  <c r="N6" i="1"/>
  <c r="N5" i="1"/>
  <c r="N9" i="2" l="1"/>
</calcChain>
</file>

<file path=xl/sharedStrings.xml><?xml version="1.0" encoding="utf-8"?>
<sst xmlns="http://schemas.openxmlformats.org/spreadsheetml/2006/main" count="96" uniqueCount="56">
  <si>
    <t>2017p</t>
  </si>
  <si>
    <t>2018e</t>
  </si>
  <si>
    <t>Forêts</t>
  </si>
  <si>
    <t>Forêts disponibles pour la production</t>
  </si>
  <si>
    <t>Résineux</t>
  </si>
  <si>
    <t>Feuillus</t>
  </si>
  <si>
    <t>Mixtes</t>
  </si>
  <si>
    <t>Indéterminés</t>
  </si>
  <si>
    <t>Autres forêts</t>
  </si>
  <si>
    <t>Prix unitaire du fonds</t>
  </si>
  <si>
    <t>Sources : IGN - Inventaire forestier, Terres d'Europe/Safer/SFCDC/LEF, ONF, SSP - Enquête Annuelle de Branche Exploitation Forestière</t>
  </si>
  <si>
    <t>Surfaces forestières</t>
  </si>
  <si>
    <t>En millions d'hectares</t>
  </si>
  <si>
    <t>Evolution 2007/2017 (en %)</t>
  </si>
  <si>
    <t>Valeur du fonds forestier</t>
  </si>
  <si>
    <t xml:space="preserve"> dont valeur du fonds forestier de la forêt de production</t>
  </si>
  <si>
    <t>Note : en milliards d'euros pour la valeur du fonds forestier et en euros par hectare pour le prix unitaire du fonds</t>
  </si>
  <si>
    <t>Bois sur pieds de la forêt de production</t>
  </si>
  <si>
    <t>en milliers de m3</t>
  </si>
  <si>
    <t>Production biologique brute</t>
  </si>
  <si>
    <t>Mortalité</t>
  </si>
  <si>
    <t>Mortalité naturelle</t>
  </si>
  <si>
    <t>Chablis ordinaires</t>
  </si>
  <si>
    <t>Chablis extraordinaires</t>
  </si>
  <si>
    <t>Production biologique nette de la mortalité totale</t>
  </si>
  <si>
    <t>Flux nnet annuel</t>
  </si>
  <si>
    <t>Valeur stock sur pied</t>
  </si>
  <si>
    <t>Volumes sur pieds</t>
  </si>
  <si>
    <t>Prélèvements</t>
  </si>
  <si>
    <t>Total</t>
  </si>
  <si>
    <t>En milliards d'euros</t>
  </si>
  <si>
    <t>Evolution annuelle</t>
  </si>
  <si>
    <t>Taux de prélèvements</t>
  </si>
  <si>
    <t>Note : A155</t>
  </si>
  <si>
    <t>Prix moyen sur pied</t>
  </si>
  <si>
    <t>Valeur du stock initial sur pied</t>
  </si>
  <si>
    <t>M€ courants</t>
  </si>
  <si>
    <t>Production nette</t>
  </si>
  <si>
    <t>Récolte</t>
  </si>
  <si>
    <t>Pertes irrécupérables (pertes exploitation + volis + chablis)</t>
  </si>
  <si>
    <t>Réévaluation</t>
  </si>
  <si>
    <t>Pertes d'exploitation</t>
  </si>
  <si>
    <t>Réconciliation statistique</t>
  </si>
  <si>
    <t>1000 m3</t>
  </si>
  <si>
    <t>Vaaleur des peuplements dans les forêts de production</t>
  </si>
  <si>
    <t>en euros courant par m3</t>
  </si>
  <si>
    <t>En millions d'euros courant</t>
  </si>
  <si>
    <t>Evolution 2007/2018 (en %)</t>
  </si>
  <si>
    <t>Prix moyen du bois de feu</t>
  </si>
  <si>
    <t>Carbone dans bois aérien et souterrain</t>
  </si>
  <si>
    <t>2015p</t>
  </si>
  <si>
    <t>2016p</t>
  </si>
  <si>
    <t>Peuplier cultivé</t>
  </si>
  <si>
    <t>Feuillus hors peuplier cultivé</t>
  </si>
  <si>
    <t>Stock de carbone</t>
  </si>
  <si>
    <t>En tonnes de carbone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</si>
</sst>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1"/>
      <color theme="1"/>
      <name val="Liberation Sans"/>
      <family val="2"/>
    </font>
    <font>
      <b/>
      <sz val="14"/>
      <color theme="1"/>
      <name val="Liberation Sans"/>
      <family val="2"/>
    </font>
    <font>
      <u/>
      <sz val="11"/>
      <color theme="1"/>
      <name val="Liberatio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3" fillId="0" borderId="0" xfId="0" applyFont="1"/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2" fillId="0" borderId="1" xfId="0" applyFont="1" applyBorder="1"/>
    <xf numFmtId="165" fontId="1" fillId="0" borderId="1" xfId="0" applyNumberFormat="1" applyFont="1" applyBorder="1"/>
    <xf numFmtId="3" fontId="2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5219883228883E-2"/>
          <c:y val="0.27243268449311858"/>
          <c:w val="0.90563758101665859"/>
          <c:h val="0.4358962312031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Surfaces!$A$5</c:f>
              <c:strCache>
                <c:ptCount val="1"/>
                <c:pt idx="0">
                  <c:v>Forêts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Surfaces!$B$4:$M$4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Surfaces!$B$5:$M$5</c:f>
              <c:numCache>
                <c:formatCode>#,##0.0</c:formatCode>
                <c:ptCount val="12"/>
                <c:pt idx="0">
                  <c:v>16.063358000000001</c:v>
                </c:pt>
                <c:pt idx="1">
                  <c:v>16.154052</c:v>
                </c:pt>
                <c:pt idx="2">
                  <c:v>16.296603999999999</c:v>
                </c:pt>
                <c:pt idx="3">
                  <c:v>16.419002090000003</c:v>
                </c:pt>
                <c:pt idx="4">
                  <c:v>16.558689999999999</c:v>
                </c:pt>
                <c:pt idx="5">
                  <c:v>16.684569</c:v>
                </c:pt>
                <c:pt idx="6">
                  <c:v>16.743770000000001</c:v>
                </c:pt>
                <c:pt idx="7">
                  <c:v>16.849173799999999</c:v>
                </c:pt>
                <c:pt idx="8">
                  <c:v>16.845393599999998</c:v>
                </c:pt>
                <c:pt idx="9">
                  <c:v>16.814087800000003</c:v>
                </c:pt>
                <c:pt idx="10">
                  <c:v>16.807790333333333</c:v>
                </c:pt>
                <c:pt idx="11">
                  <c:v>16.666192816849815</c:v>
                </c:pt>
              </c:numCache>
            </c:numRef>
          </c:val>
        </c:ser>
        <c:ser>
          <c:idx val="1"/>
          <c:order val="1"/>
          <c:tx>
            <c:strRef>
              <c:f>Surfaces!$A$6</c:f>
              <c:strCache>
                <c:ptCount val="1"/>
                <c:pt idx="0">
                  <c:v>Forêts disponibles pour la production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Surfaces!$B$4:$M$4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Surfaces!$B$6:$M$6</c:f>
              <c:numCache>
                <c:formatCode>#,##0.0</c:formatCode>
                <c:ptCount val="12"/>
                <c:pt idx="0">
                  <c:v>15.295</c:v>
                </c:pt>
                <c:pt idx="1">
                  <c:v>15.405873</c:v>
                </c:pt>
                <c:pt idx="2">
                  <c:v>15.507795</c:v>
                </c:pt>
                <c:pt idx="3">
                  <c:v>15.606576090000001</c:v>
                </c:pt>
                <c:pt idx="4">
                  <c:v>15.747498</c:v>
                </c:pt>
                <c:pt idx="5">
                  <c:v>15.861478999999999</c:v>
                </c:pt>
                <c:pt idx="6">
                  <c:v>15.929358000000001</c:v>
                </c:pt>
                <c:pt idx="7">
                  <c:v>16.038368000000002</c:v>
                </c:pt>
                <c:pt idx="8">
                  <c:v>16.015003</c:v>
                </c:pt>
                <c:pt idx="9">
                  <c:v>15.939019800000001</c:v>
                </c:pt>
                <c:pt idx="10">
                  <c:v>15.859032666666666</c:v>
                </c:pt>
                <c:pt idx="11">
                  <c:v>15.686208000000001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59168"/>
        <c:axId val="166100288"/>
      </c:barChart>
      <c:catAx>
        <c:axId val="13075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6100288"/>
        <c:crosses val="autoZero"/>
        <c:auto val="1"/>
        <c:lblAlgn val="ctr"/>
        <c:lblOffset val="100"/>
        <c:noMultiLvlLbl val="0"/>
      </c:catAx>
      <c:valAx>
        <c:axId val="166100288"/>
        <c:scaling>
          <c:orientation val="minMax"/>
          <c:min val="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3075916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5.187005195779093E-2"/>
          <c:y val="0.7943539101811169"/>
          <c:w val="0.90187144464084867"/>
          <c:h val="6.3225881295224842E-2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3731762108118"/>
          <c:y val="0.25544646826339285"/>
          <c:w val="0.78467497494134775"/>
          <c:h val="0.509239697706000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'Bois sur pieds'!$A$47</c:f>
              <c:strCache>
                <c:ptCount val="1"/>
                <c:pt idx="0">
                  <c:v>Valeur stock sur pied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'Bois sur pieds'!$B$46:$M$46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pieds'!$B$47:$M$47</c:f>
              <c:numCache>
                <c:formatCode>#,##0.0</c:formatCode>
                <c:ptCount val="12"/>
                <c:pt idx="0">
                  <c:v>70.770374891108617</c:v>
                </c:pt>
                <c:pt idx="1">
                  <c:v>63.9561967605798</c:v>
                </c:pt>
                <c:pt idx="2">
                  <c:v>47.985695138156281</c:v>
                </c:pt>
                <c:pt idx="3">
                  <c:v>56.231030504444135</c:v>
                </c:pt>
                <c:pt idx="4">
                  <c:v>66.814215497353388</c:v>
                </c:pt>
                <c:pt idx="5">
                  <c:v>61.302437051660732</c:v>
                </c:pt>
                <c:pt idx="6">
                  <c:v>68.144209137237823</c:v>
                </c:pt>
                <c:pt idx="7">
                  <c:v>84.61972499999014</c:v>
                </c:pt>
                <c:pt idx="8">
                  <c:v>83.694752692150075</c:v>
                </c:pt>
                <c:pt idx="9">
                  <c:v>78.520608513027497</c:v>
                </c:pt>
                <c:pt idx="10">
                  <c:v>78.925714552557224</c:v>
                </c:pt>
                <c:pt idx="11">
                  <c:v>87.200268477973211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664192"/>
        <c:axId val="134220032"/>
      </c:barChart>
      <c:catAx>
        <c:axId val="13466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20032"/>
        <c:crosses val="autoZero"/>
        <c:auto val="1"/>
        <c:lblAlgn val="ctr"/>
        <c:lblOffset val="100"/>
        <c:noMultiLvlLbl val="0"/>
      </c:catAx>
      <c:valAx>
        <c:axId val="13422003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34664192"/>
        <c:crosses val="autoZero"/>
        <c:crossBetween val="between"/>
        <c:majorUnit val="20"/>
      </c:valAx>
    </c:plotArea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3731762108118"/>
          <c:y val="0.25544646826339285"/>
          <c:w val="0.78467497494134775"/>
          <c:h val="0.444274500490222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'Bois sur pieds'!$A$55</c:f>
              <c:strCache>
                <c:ptCount val="1"/>
                <c:pt idx="0">
                  <c:v>Résineux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'Bois sur pieds'!$B$53:$M$53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'Bois sur pieds'!$B$55:$M$55</c:f>
              <c:numCache>
                <c:formatCode>0.0</c:formatCode>
                <c:ptCount val="12"/>
                <c:pt idx="0">
                  <c:v>27.314788519693391</c:v>
                </c:pt>
                <c:pt idx="1">
                  <c:v>25.450618316631566</c:v>
                </c:pt>
                <c:pt idx="2">
                  <c:v>16.31208015696582</c:v>
                </c:pt>
                <c:pt idx="3">
                  <c:v>23.354430002777182</c:v>
                </c:pt>
                <c:pt idx="4">
                  <c:v>26.509128186167629</c:v>
                </c:pt>
                <c:pt idx="5">
                  <c:v>23.735060425347783</c:v>
                </c:pt>
                <c:pt idx="6">
                  <c:v>27.133236726123709</c:v>
                </c:pt>
                <c:pt idx="7">
                  <c:v>32.168389848509605</c:v>
                </c:pt>
                <c:pt idx="8">
                  <c:v>31.223375744693538</c:v>
                </c:pt>
                <c:pt idx="9">
                  <c:v>29.27230473767268</c:v>
                </c:pt>
                <c:pt idx="10">
                  <c:v>29.404360820826994</c:v>
                </c:pt>
                <c:pt idx="11">
                  <c:v>30.391165812708262</c:v>
                </c:pt>
              </c:numCache>
            </c:numRef>
          </c:val>
        </c:ser>
        <c:ser>
          <c:idx val="2"/>
          <c:order val="1"/>
          <c:tx>
            <c:strRef>
              <c:f>'Bois sur pieds'!$A$56</c:f>
              <c:strCache>
                <c:ptCount val="1"/>
                <c:pt idx="0">
                  <c:v>Feuillus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'Bois sur pieds'!$B$53:$M$53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'Bois sur pieds'!$B$56:$M$56</c:f>
              <c:numCache>
                <c:formatCode>0.0</c:formatCode>
                <c:ptCount val="12"/>
                <c:pt idx="0">
                  <c:v>26.052723358744149</c:v>
                </c:pt>
                <c:pt idx="1">
                  <c:v>22.595759007443824</c:v>
                </c:pt>
                <c:pt idx="2">
                  <c:v>17.957217064475252</c:v>
                </c:pt>
                <c:pt idx="3">
                  <c:v>18.981224211789904</c:v>
                </c:pt>
                <c:pt idx="4">
                  <c:v>22.458645436590835</c:v>
                </c:pt>
                <c:pt idx="5">
                  <c:v>20.341447811873596</c:v>
                </c:pt>
                <c:pt idx="6">
                  <c:v>21.770661097341712</c:v>
                </c:pt>
                <c:pt idx="7">
                  <c:v>26.937378913829498</c:v>
                </c:pt>
                <c:pt idx="8">
                  <c:v>26.470722366334197</c:v>
                </c:pt>
                <c:pt idx="9">
                  <c:v>24.37970137696966</c:v>
                </c:pt>
                <c:pt idx="10">
                  <c:v>24.064488114436497</c:v>
                </c:pt>
                <c:pt idx="11">
                  <c:v>27.179647279662174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66240"/>
        <c:axId val="134221760"/>
      </c:barChart>
      <c:catAx>
        <c:axId val="1346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221760"/>
        <c:crosses val="autoZero"/>
        <c:auto val="1"/>
        <c:lblAlgn val="ctr"/>
        <c:lblOffset val="100"/>
        <c:noMultiLvlLbl val="0"/>
      </c:catAx>
      <c:valAx>
        <c:axId val="134221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4666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919105413673339E-2"/>
          <c:y val="0.77553975107950213"/>
          <c:w val="0.97080894586326638"/>
          <c:h val="0.102674973052962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7958812840702"/>
          <c:y val="0.22599114976997586"/>
          <c:w val="0.81127387183110988"/>
          <c:h val="0.465021014912111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Carbone!$A$7</c:f>
              <c:strCache>
                <c:ptCount val="1"/>
                <c:pt idx="0">
                  <c:v>Peuplier cultivé</c:v>
                </c:pt>
              </c:strCache>
            </c:strRef>
          </c:tx>
          <c:invertIfNegative val="0"/>
          <c:cat>
            <c:strRef>
              <c:f>Carbone!$B$6:$L$6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2015p</c:v>
                </c:pt>
                <c:pt idx="9">
                  <c:v>2016p</c:v>
                </c:pt>
                <c:pt idx="10">
                  <c:v>2017p</c:v>
                </c:pt>
              </c:strCache>
            </c:strRef>
          </c:cat>
          <c:val>
            <c:numRef>
              <c:f>Carbone!$B$7:$L$7</c:f>
              <c:numCache>
                <c:formatCode>#,##0</c:formatCode>
                <c:ptCount val="11"/>
                <c:pt idx="0">
                  <c:v>7207685.324185566</c:v>
                </c:pt>
                <c:pt idx="1">
                  <c:v>7834736.4639327889</c:v>
                </c:pt>
                <c:pt idx="2">
                  <c:v>8213307.8711352069</c:v>
                </c:pt>
                <c:pt idx="3">
                  <c:v>8399496.6346243322</c:v>
                </c:pt>
                <c:pt idx="4">
                  <c:v>8419477.4921207633</c:v>
                </c:pt>
                <c:pt idx="5">
                  <c:v>9381213.6131993029</c:v>
                </c:pt>
                <c:pt idx="6">
                  <c:v>9355120.3457086664</c:v>
                </c:pt>
                <c:pt idx="7">
                  <c:v>9683972.5083226487</c:v>
                </c:pt>
                <c:pt idx="8">
                  <c:v>9175755.7592355758</c:v>
                </c:pt>
                <c:pt idx="9">
                  <c:v>9046749.1871103328</c:v>
                </c:pt>
                <c:pt idx="10">
                  <c:v>8928694.5718070399</c:v>
                </c:pt>
              </c:numCache>
            </c:numRef>
          </c:val>
        </c:ser>
        <c:ser>
          <c:idx val="1"/>
          <c:order val="1"/>
          <c:tx>
            <c:strRef>
              <c:f>Carbone!$A$8</c:f>
              <c:strCache>
                <c:ptCount val="1"/>
                <c:pt idx="0">
                  <c:v>Feuillus hors peuplier cultivé</c:v>
                </c:pt>
              </c:strCache>
            </c:strRef>
          </c:tx>
          <c:invertIfNegative val="0"/>
          <c:cat>
            <c:strRef>
              <c:f>Carbone!$B$6:$L$6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2015p</c:v>
                </c:pt>
                <c:pt idx="9">
                  <c:v>2016p</c:v>
                </c:pt>
                <c:pt idx="10">
                  <c:v>2017p</c:v>
                </c:pt>
              </c:strCache>
            </c:strRef>
          </c:cat>
          <c:val>
            <c:numRef>
              <c:f>Carbone!$B$8:$L$8</c:f>
              <c:numCache>
                <c:formatCode>#,##0</c:formatCode>
                <c:ptCount val="11"/>
                <c:pt idx="0">
                  <c:v>833513374.16600931</c:v>
                </c:pt>
                <c:pt idx="1">
                  <c:v>847688043.55045485</c:v>
                </c:pt>
                <c:pt idx="2">
                  <c:v>863076376.23838711</c:v>
                </c:pt>
                <c:pt idx="3">
                  <c:v>877578264.40292895</c:v>
                </c:pt>
                <c:pt idx="4">
                  <c:v>888615157.73559844</c:v>
                </c:pt>
                <c:pt idx="5">
                  <c:v>902892360.07628882</c:v>
                </c:pt>
                <c:pt idx="6">
                  <c:v>913958194.74045336</c:v>
                </c:pt>
                <c:pt idx="7">
                  <c:v>930795453.69748831</c:v>
                </c:pt>
                <c:pt idx="8">
                  <c:v>937733114.32822978</c:v>
                </c:pt>
                <c:pt idx="9">
                  <c:v>950966972.01681197</c:v>
                </c:pt>
                <c:pt idx="10">
                  <c:v>964553349.01299572</c:v>
                </c:pt>
              </c:numCache>
            </c:numRef>
          </c:val>
        </c:ser>
        <c:ser>
          <c:idx val="2"/>
          <c:order val="2"/>
          <c:tx>
            <c:strRef>
              <c:f>Carbone!$A$9</c:f>
              <c:strCache>
                <c:ptCount val="1"/>
                <c:pt idx="0">
                  <c:v>Résineux</c:v>
                </c:pt>
              </c:strCache>
            </c:strRef>
          </c:tx>
          <c:invertIfNegative val="0"/>
          <c:cat>
            <c:strRef>
              <c:f>Carbone!$B$6:$L$6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2015p</c:v>
                </c:pt>
                <c:pt idx="9">
                  <c:v>2016p</c:v>
                </c:pt>
                <c:pt idx="10">
                  <c:v>2017p</c:v>
                </c:pt>
              </c:strCache>
            </c:strRef>
          </c:cat>
          <c:val>
            <c:numRef>
              <c:f>Carbone!$B$9:$L$9</c:f>
              <c:numCache>
                <c:formatCode>#,##0</c:formatCode>
                <c:ptCount val="11"/>
                <c:pt idx="0">
                  <c:v>296189923.10197616</c:v>
                </c:pt>
                <c:pt idx="1">
                  <c:v>299627406.94376004</c:v>
                </c:pt>
                <c:pt idx="2">
                  <c:v>302298142.7009939</c:v>
                </c:pt>
                <c:pt idx="3">
                  <c:v>292273829.60332048</c:v>
                </c:pt>
                <c:pt idx="4">
                  <c:v>301711219.35896719</c:v>
                </c:pt>
                <c:pt idx="5">
                  <c:v>306738228.04957885</c:v>
                </c:pt>
                <c:pt idx="6">
                  <c:v>311738179.00523347</c:v>
                </c:pt>
                <c:pt idx="7">
                  <c:v>318446434.21285981</c:v>
                </c:pt>
                <c:pt idx="8">
                  <c:v>326018577.88155633</c:v>
                </c:pt>
                <c:pt idx="9">
                  <c:v>328956291.74303418</c:v>
                </c:pt>
                <c:pt idx="10">
                  <c:v>330164292.01997083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89152"/>
        <c:axId val="134224064"/>
      </c:barChart>
      <c:catAx>
        <c:axId val="13508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24064"/>
        <c:crosses val="autoZero"/>
        <c:auto val="1"/>
        <c:lblAlgn val="ctr"/>
        <c:lblOffset val="100"/>
        <c:noMultiLvlLbl val="0"/>
      </c:catAx>
      <c:valAx>
        <c:axId val="13422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508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4733210123882445E-2"/>
          <c:y val="0.74016519649965806"/>
          <c:w val="0.87478026785113394"/>
          <c:h val="0.1343689388492362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Composition des forêts de production en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357943096507674"/>
          <c:y val="0.27243269091464395"/>
          <c:w val="0.40422937196469833"/>
          <c:h val="0.5082445426029063"/>
        </c:manualLayout>
      </c:layout>
      <c:pieChart>
        <c:varyColors val="1"/>
        <c:ser>
          <c:idx val="0"/>
          <c:order val="0"/>
          <c:tx>
            <c:v>"Composition des forêts de production"</c:v>
          </c:tx>
          <c:dLbls>
            <c:numFmt formatCode="0%" sourceLinked="0"/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Surfaces!$A$7:$A$10</c:f>
              <c:strCache>
                <c:ptCount val="4"/>
                <c:pt idx="0">
                  <c:v>Résineux</c:v>
                </c:pt>
                <c:pt idx="1">
                  <c:v>Feuillus</c:v>
                </c:pt>
                <c:pt idx="2">
                  <c:v>Mixtes</c:v>
                </c:pt>
                <c:pt idx="3">
                  <c:v>Indéterminés</c:v>
                </c:pt>
              </c:strCache>
            </c:strRef>
          </c:cat>
          <c:val>
            <c:numRef>
              <c:f>Surfaces!$K$7:$K$10</c:f>
              <c:numCache>
                <c:formatCode>#,##0.0</c:formatCode>
                <c:ptCount val="4"/>
                <c:pt idx="0">
                  <c:v>3.0449999999999999</c:v>
                </c:pt>
                <c:pt idx="1">
                  <c:v>9.8800000000000008</c:v>
                </c:pt>
                <c:pt idx="2">
                  <c:v>1.8080000000000001</c:v>
                </c:pt>
                <c:pt idx="3">
                  <c:v>1.206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774983921022182"/>
          <c:y val="0.33239636397808831"/>
          <c:w val="0.2919042193926118"/>
          <c:h val="0.38928653935760743"/>
        </c:manualLayout>
      </c:layout>
      <c:overlay val="0"/>
      <c:txPr>
        <a:bodyPr/>
        <a:lstStyle/>
        <a:p>
          <a:pPr rtl="0">
            <a:defRPr sz="1200"/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52145267555844E-2"/>
          <c:y val="0.25541140336181384"/>
          <c:w val="0.87206577749209913"/>
          <c:h val="0.435896231203143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Surfaces!$A$16</c:f>
              <c:strCache>
                <c:ptCount val="1"/>
                <c:pt idx="0">
                  <c:v>Valeur du fonds forestier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Surfaces!$B$14:$M$14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Surfaces!$B$16:$M$16</c:f>
              <c:numCache>
                <c:formatCode>#,##0.0</c:formatCode>
                <c:ptCount val="12"/>
                <c:pt idx="0">
                  <c:v>17.186687923578805</c:v>
                </c:pt>
                <c:pt idx="1">
                  <c:v>17.937997737673804</c:v>
                </c:pt>
                <c:pt idx="2">
                  <c:v>18.206300085074897</c:v>
                </c:pt>
                <c:pt idx="3">
                  <c:v>19.950135481210587</c:v>
                </c:pt>
                <c:pt idx="4">
                  <c:v>22.020074699246521</c:v>
                </c:pt>
                <c:pt idx="5">
                  <c:v>21.90590420046702</c:v>
                </c:pt>
                <c:pt idx="6">
                  <c:v>22.266197757612648</c:v>
                </c:pt>
                <c:pt idx="7">
                  <c:v>22.342004458799998</c:v>
                </c:pt>
                <c:pt idx="8">
                  <c:v>22.859199115199999</c:v>
                </c:pt>
                <c:pt idx="9">
                  <c:v>23.21096567386094</c:v>
                </c:pt>
                <c:pt idx="10">
                  <c:v>23.259001623921073</c:v>
                </c:pt>
                <c:pt idx="11">
                  <c:v>23.9068261008013</c:v>
                </c:pt>
              </c:numCache>
            </c:numRef>
          </c:val>
        </c:ser>
        <c:ser>
          <c:idx val="2"/>
          <c:order val="2"/>
          <c:tx>
            <c:strRef>
              <c:f>Surfaces!$A$17</c:f>
              <c:strCache>
                <c:ptCount val="1"/>
                <c:pt idx="0">
                  <c:v> dont valeur du fonds forestier de la forêt de production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Surfaces!$B$14:$M$14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Surfaces!$B$17:$M$17</c:f>
              <c:numCache>
                <c:formatCode>#,##0.0</c:formatCode>
                <c:ptCount val="12"/>
                <c:pt idx="0">
                  <c:v>16.364597725527744</c:v>
                </c:pt>
                <c:pt idx="1">
                  <c:v>17.107194840086557</c:v>
                </c:pt>
                <c:pt idx="2">
                  <c:v>17.325055540885948</c:v>
                </c:pt>
                <c:pt idx="3">
                  <c:v>18.962986038168037</c:v>
                </c:pt>
                <c:pt idx="4">
                  <c:v>20.941335473170597</c:v>
                </c:pt>
                <c:pt idx="5">
                  <c:v>20.825233151166174</c:v>
                </c:pt>
                <c:pt idx="6">
                  <c:v>21.183176511610533</c:v>
                </c:pt>
                <c:pt idx="7">
                  <c:v>21.266875968000001</c:v>
                </c:pt>
                <c:pt idx="8">
                  <c:v>21.732359071000001</c:v>
                </c:pt>
                <c:pt idx="9">
                  <c:v>22.002980230232282</c:v>
                </c:pt>
                <c:pt idx="10">
                  <c:v>21.946089237933975</c:v>
                </c:pt>
                <c:pt idx="11">
                  <c:v>22.501086538363996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27456"/>
        <c:axId val="130403136"/>
      </c:barChart>
      <c:lineChart>
        <c:grouping val="standard"/>
        <c:varyColors val="0"/>
        <c:ser>
          <c:idx val="0"/>
          <c:order val="0"/>
          <c:tx>
            <c:strRef>
              <c:f>Surfaces!$A$15</c:f>
              <c:strCache>
                <c:ptCount val="1"/>
                <c:pt idx="0">
                  <c:v>Prix unitaire du fonds</c:v>
                </c:pt>
              </c:strCache>
            </c:strRef>
          </c:tx>
          <c:marker>
            <c:symbol val="none"/>
          </c:marker>
          <c:cat>
            <c:strRef>
              <c:f>Surfaces!$B$14:$M$14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Surfaces!$B$15:$M$15</c:f>
              <c:numCache>
                <c:formatCode>#,##0.0</c:formatCode>
                <c:ptCount val="12"/>
                <c:pt idx="0">
                  <c:v>1069.9312014075019</c:v>
                </c:pt>
                <c:pt idx="1">
                  <c:v>1110.4333289055776</c:v>
                </c:pt>
                <c:pt idx="2">
                  <c:v>1117.1836834885905</c:v>
                </c:pt>
                <c:pt idx="3">
                  <c:v>1215.0638249422736</c:v>
                </c:pt>
                <c:pt idx="4">
                  <c:v>1329.8198528534881</c:v>
                </c:pt>
                <c:pt idx="5">
                  <c:v>1312.9439663959567</c:v>
                </c:pt>
                <c:pt idx="6">
                  <c:v>1329.8198528534881</c:v>
                </c:pt>
                <c:pt idx="7">
                  <c:v>1326</c:v>
                </c:pt>
                <c:pt idx="8">
                  <c:v>1357</c:v>
                </c:pt>
                <c:pt idx="9">
                  <c:v>1380.4475122260833</c:v>
                </c:pt>
                <c:pt idx="10">
                  <c:v>1383.8226895175894</c:v>
                </c:pt>
                <c:pt idx="11">
                  <c:v>1434.4503488901842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28480"/>
        <c:axId val="130403712"/>
      </c:lineChart>
      <c:catAx>
        <c:axId val="13102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403136"/>
        <c:crosses val="autoZero"/>
        <c:auto val="1"/>
        <c:lblAlgn val="ctr"/>
        <c:lblOffset val="100"/>
        <c:noMultiLvlLbl val="0"/>
      </c:catAx>
      <c:valAx>
        <c:axId val="130403136"/>
        <c:scaling>
          <c:orientation val="minMax"/>
          <c:min val="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31027456"/>
        <c:crosses val="autoZero"/>
        <c:crossBetween val="between"/>
        <c:majorUnit val="5"/>
      </c:valAx>
      <c:valAx>
        <c:axId val="13040371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131028480"/>
        <c:crosses val="max"/>
        <c:crossBetween val="between"/>
      </c:valAx>
      <c:catAx>
        <c:axId val="131028480"/>
        <c:scaling>
          <c:orientation val="minMax"/>
        </c:scaling>
        <c:delete val="1"/>
        <c:axPos val="b"/>
        <c:majorTickMark val="out"/>
        <c:minorTickMark val="none"/>
        <c:tickLblPos val="nextTo"/>
        <c:crossAx val="1304037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6937168568214819E-4"/>
          <c:y val="0.75180052493438321"/>
          <c:w val="0.95545235417001451"/>
          <c:h val="0.10919238286703523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3555570121893"/>
          <c:y val="0.28947585728118091"/>
          <c:w val="0.78467497494134775"/>
          <c:h val="0.3976052624144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'Bois sur pieds'!$A$7</c:f>
              <c:strCache>
                <c:ptCount val="1"/>
                <c:pt idx="0">
                  <c:v>Résineux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'Bois sur pieds'!$B$6:$M$6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pieds'!$B$7:$M$7</c:f>
              <c:numCache>
                <c:formatCode>#,##0</c:formatCode>
                <c:ptCount val="12"/>
                <c:pt idx="0">
                  <c:v>903224.46295999992</c:v>
                </c:pt>
                <c:pt idx="1">
                  <c:v>913706.99208999996</c:v>
                </c:pt>
                <c:pt idx="2">
                  <c:v>921851.34029999992</c:v>
                </c:pt>
                <c:pt idx="3">
                  <c:v>891282.42452</c:v>
                </c:pt>
                <c:pt idx="4">
                  <c:v>920061.53086000006</c:v>
                </c:pt>
                <c:pt idx="5">
                  <c:v>935391.28001999995</c:v>
                </c:pt>
                <c:pt idx="6">
                  <c:v>950638.51723</c:v>
                </c:pt>
                <c:pt idx="7">
                  <c:v>971095.18957000005</c:v>
                </c:pt>
                <c:pt idx="8">
                  <c:v>993989.18700000003</c:v>
                </c:pt>
                <c:pt idx="9">
                  <c:v>1002945.903</c:v>
                </c:pt>
                <c:pt idx="10">
                  <c:v>1012597.4586964864</c:v>
                </c:pt>
                <c:pt idx="11">
                  <c:v>1021856.4126914853</c:v>
                </c:pt>
              </c:numCache>
            </c:numRef>
          </c:val>
        </c:ser>
        <c:ser>
          <c:idx val="1"/>
          <c:order val="1"/>
          <c:tx>
            <c:strRef>
              <c:f>'Bois sur pieds'!$A$8</c:f>
              <c:strCache>
                <c:ptCount val="1"/>
                <c:pt idx="0">
                  <c:v>Feuillus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'Bois sur pieds'!$B$6:$M$6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pieds'!$B$8:$M$8</c:f>
              <c:numCache>
                <c:formatCode>#,##0</c:formatCode>
                <c:ptCount val="12"/>
                <c:pt idx="0">
                  <c:v>1769449.9367595001</c:v>
                </c:pt>
                <c:pt idx="1">
                  <c:v>1801302.1309994999</c:v>
                </c:pt>
                <c:pt idx="2">
                  <c:v>1834826.7476009999</c:v>
                </c:pt>
                <c:pt idx="3">
                  <c:v>1865824.7283274999</c:v>
                </c:pt>
                <c:pt idx="4">
                  <c:v>1888991.3265875001</c:v>
                </c:pt>
                <c:pt idx="5">
                  <c:v>1922226.4246215001</c:v>
                </c:pt>
                <c:pt idx="6">
                  <c:v>1945292.7505925</c:v>
                </c:pt>
                <c:pt idx="7">
                  <c:v>1981675.9653065002</c:v>
                </c:pt>
                <c:pt idx="8">
                  <c:v>1989331.9907</c:v>
                </c:pt>
                <c:pt idx="9">
                  <c:v>2016516.5128500001</c:v>
                </c:pt>
                <c:pt idx="10">
                  <c:v>2042467.4431909982</c:v>
                </c:pt>
                <c:pt idx="11">
                  <c:v>2065694.9748240032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321664"/>
        <c:axId val="130406016"/>
      </c:barChart>
      <c:catAx>
        <c:axId val="13432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0406016"/>
        <c:crosses val="autoZero"/>
        <c:auto val="1"/>
        <c:lblAlgn val="ctr"/>
        <c:lblOffset val="100"/>
        <c:noMultiLvlLbl val="0"/>
      </c:catAx>
      <c:valAx>
        <c:axId val="130406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4321664"/>
        <c:crosses val="autoZero"/>
        <c:crossBetween val="between"/>
        <c:majorUnit val="1000000"/>
      </c:valAx>
    </c:plotArea>
    <c:legend>
      <c:legendPos val="r"/>
      <c:layout>
        <c:manualLayout>
          <c:xMode val="edge"/>
          <c:yMode val="edge"/>
          <c:x val="8.3718785932195547E-2"/>
          <c:y val="0.77553975107950213"/>
          <c:w val="0.83121838742119847"/>
          <c:h val="8.634243038717771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3555570121893"/>
          <c:y val="0.28947585728118091"/>
          <c:w val="0.78467497494134775"/>
          <c:h val="0.44427450049022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'Bois sur pieds'!$A$16</c:f>
              <c:strCache>
                <c:ptCount val="1"/>
                <c:pt idx="0">
                  <c:v>Résineux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'Bois sur pieds'!$B$15:$M$15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pieds'!$B$16:$M$16</c:f>
              <c:numCache>
                <c:formatCode>#,##0</c:formatCode>
                <c:ptCount val="12"/>
                <c:pt idx="0">
                  <c:v>34772.623456654735</c:v>
                </c:pt>
                <c:pt idx="1">
                  <c:v>36552.702921190743</c:v>
                </c:pt>
                <c:pt idx="2">
                  <c:v>35659.889403475376</c:v>
                </c:pt>
                <c:pt idx="3">
                  <c:v>36228.890214835272</c:v>
                </c:pt>
                <c:pt idx="4">
                  <c:v>36652.074429835207</c:v>
                </c:pt>
                <c:pt idx="5">
                  <c:v>38341.615413846448</c:v>
                </c:pt>
                <c:pt idx="6">
                  <c:v>36934.317350000005</c:v>
                </c:pt>
                <c:pt idx="7">
                  <c:v>37067.768429999996</c:v>
                </c:pt>
                <c:pt idx="8">
                  <c:v>37428.333330000001</c:v>
                </c:pt>
                <c:pt idx="9">
                  <c:v>37834.892999999996</c:v>
                </c:pt>
                <c:pt idx="10">
                  <c:v>37517.421000000002</c:v>
                </c:pt>
              </c:numCache>
            </c:numRef>
          </c:val>
        </c:ser>
        <c:ser>
          <c:idx val="1"/>
          <c:order val="1"/>
          <c:tx>
            <c:strRef>
              <c:f>'Bois sur pieds'!$A$17</c:f>
              <c:strCache>
                <c:ptCount val="1"/>
                <c:pt idx="0">
                  <c:v>Feuillus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'Bois sur pieds'!$B$15:$M$15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pieds'!$B$17:$M$17</c:f>
              <c:numCache>
                <c:formatCode>#,##0</c:formatCode>
                <c:ptCount val="12"/>
                <c:pt idx="0">
                  <c:v>57885.561459758435</c:v>
                </c:pt>
                <c:pt idx="1">
                  <c:v>59376.921498332922</c:v>
                </c:pt>
                <c:pt idx="2">
                  <c:v>62326.926169594968</c:v>
                </c:pt>
                <c:pt idx="3">
                  <c:v>62769.547117485083</c:v>
                </c:pt>
                <c:pt idx="4">
                  <c:v>66023.402652619799</c:v>
                </c:pt>
                <c:pt idx="5">
                  <c:v>61741.61481477417</c:v>
                </c:pt>
                <c:pt idx="6">
                  <c:v>62392.824122499995</c:v>
                </c:pt>
                <c:pt idx="7">
                  <c:v>62368.596215499994</c:v>
                </c:pt>
                <c:pt idx="8">
                  <c:v>62293.706913499991</c:v>
                </c:pt>
                <c:pt idx="9">
                  <c:v>61382.995549999992</c:v>
                </c:pt>
                <c:pt idx="10">
                  <c:v>60865.386399999996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956160"/>
        <c:axId val="134201344"/>
      </c:barChart>
      <c:catAx>
        <c:axId val="13295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01344"/>
        <c:crosses val="autoZero"/>
        <c:auto val="1"/>
        <c:lblAlgn val="ctr"/>
        <c:lblOffset val="100"/>
        <c:noMultiLvlLbl val="0"/>
      </c:catAx>
      <c:valAx>
        <c:axId val="134201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2956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3718785932195547E-2"/>
          <c:y val="0.77553975107950213"/>
          <c:w val="0.84690903231268833"/>
          <c:h val="8.33288177687466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3731762108118"/>
          <c:y val="0.25544646826339285"/>
          <c:w val="0.78467497494134775"/>
          <c:h val="0.44427450049022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'Bois sur pieds'!$A$22</c:f>
              <c:strCache>
                <c:ptCount val="1"/>
                <c:pt idx="0">
                  <c:v>Mortalité naturelle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'Bois sur pieds'!$B$21:$M$21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pieds'!$B$22:$M$22</c:f>
              <c:numCache>
                <c:formatCode>#,##0</c:formatCode>
                <c:ptCount val="12"/>
                <c:pt idx="0">
                  <c:v>6267.0397174999989</c:v>
                </c:pt>
                <c:pt idx="1">
                  <c:v>6907.8644320000003</c:v>
                </c:pt>
                <c:pt idx="2">
                  <c:v>6096.9303540000001</c:v>
                </c:pt>
                <c:pt idx="3">
                  <c:v>7606.1384655000002</c:v>
                </c:pt>
                <c:pt idx="4">
                  <c:v>7010.7398814999988</c:v>
                </c:pt>
                <c:pt idx="5">
                  <c:v>6853.5486805</c:v>
                </c:pt>
                <c:pt idx="6">
                  <c:v>6790.0180454999991</c:v>
                </c:pt>
                <c:pt idx="7">
                  <c:v>7119.2557895</c:v>
                </c:pt>
                <c:pt idx="8">
                  <c:v>7401.2124054999995</c:v>
                </c:pt>
                <c:pt idx="9">
                  <c:v>8103.9898475</c:v>
                </c:pt>
                <c:pt idx="10">
                  <c:v>8682.366399999999</c:v>
                </c:pt>
                <c:pt idx="11">
                  <c:v>8682.366399999999</c:v>
                </c:pt>
              </c:numCache>
            </c:numRef>
          </c:val>
        </c:ser>
        <c:ser>
          <c:idx val="1"/>
          <c:order val="1"/>
          <c:tx>
            <c:strRef>
              <c:f>'Bois sur pieds'!$A$23</c:f>
              <c:strCache>
                <c:ptCount val="1"/>
                <c:pt idx="0">
                  <c:v>Chablis ordinaires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'Bois sur pieds'!$B$21:$M$21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pieds'!$B$23:$M$23</c:f>
              <c:numCache>
                <c:formatCode>#,##0</c:formatCode>
                <c:ptCount val="12"/>
                <c:pt idx="0">
                  <c:v>3154.6250715000001</c:v>
                </c:pt>
                <c:pt idx="1">
                  <c:v>3061.4189145</c:v>
                </c:pt>
                <c:pt idx="2">
                  <c:v>2558.5599084999999</c:v>
                </c:pt>
                <c:pt idx="3">
                  <c:v>2086.4940339999998</c:v>
                </c:pt>
                <c:pt idx="4">
                  <c:v>2588.6738564999996</c:v>
                </c:pt>
                <c:pt idx="5">
                  <c:v>2366.8900165</c:v>
                </c:pt>
                <c:pt idx="6">
                  <c:v>4028.2850779999999</c:v>
                </c:pt>
                <c:pt idx="7">
                  <c:v>3384.9350829999998</c:v>
                </c:pt>
                <c:pt idx="8">
                  <c:v>3659.4121830000004</c:v>
                </c:pt>
                <c:pt idx="9">
                  <c:v>3722.3973809999998</c:v>
                </c:pt>
                <c:pt idx="10">
                  <c:v>4526.4818999999998</c:v>
                </c:pt>
                <c:pt idx="11">
                  <c:v>4526.4818999999998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956672"/>
        <c:axId val="134203648"/>
      </c:barChart>
      <c:catAx>
        <c:axId val="13295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03648"/>
        <c:crosses val="autoZero"/>
        <c:auto val="1"/>
        <c:lblAlgn val="ctr"/>
        <c:lblOffset val="100"/>
        <c:noMultiLvlLbl val="0"/>
      </c:catAx>
      <c:valAx>
        <c:axId val="1342036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295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3718785932195547E-2"/>
          <c:y val="0.77553975107950213"/>
          <c:w val="0.75829598223299022"/>
          <c:h val="0.105572951872895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3731762108118"/>
          <c:y val="0.25544646826339285"/>
          <c:w val="0.78467497494134775"/>
          <c:h val="0.44427450049022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'Bois sur pieds'!$A$33</c:f>
              <c:strCache>
                <c:ptCount val="1"/>
                <c:pt idx="0">
                  <c:v>Résineux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'Bois sur pieds'!$B$32:$M$32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pieds'!$B$33:$M$33</c:f>
              <c:numCache>
                <c:formatCode>#,##0</c:formatCode>
                <c:ptCount val="12"/>
                <c:pt idx="0">
                  <c:v>20187.636770863901</c:v>
                </c:pt>
                <c:pt idx="1">
                  <c:v>18404.294618738677</c:v>
                </c:pt>
                <c:pt idx="2">
                  <c:v>24956.184421980168</c:v>
                </c:pt>
                <c:pt idx="3">
                  <c:v>31188.546608959885</c:v>
                </c:pt>
                <c:pt idx="4">
                  <c:v>28125.461771625804</c:v>
                </c:pt>
                <c:pt idx="5">
                  <c:v>23467.706482458769</c:v>
                </c:pt>
                <c:pt idx="6">
                  <c:v>23191.757122407409</c:v>
                </c:pt>
                <c:pt idx="7">
                  <c:v>24129.972347385952</c:v>
                </c:pt>
                <c:pt idx="8">
                  <c:v>23544.054298211966</c:v>
                </c:pt>
                <c:pt idx="9">
                  <c:v>24027.289803513475</c:v>
                </c:pt>
                <c:pt idx="10">
                  <c:v>24578.598005001244</c:v>
                </c:pt>
                <c:pt idx="11">
                  <c:v>24858.826665247962</c:v>
                </c:pt>
              </c:numCache>
            </c:numRef>
          </c:val>
        </c:ser>
        <c:ser>
          <c:idx val="1"/>
          <c:order val="1"/>
          <c:tx>
            <c:strRef>
              <c:f>'Bois sur pieds'!$A$34</c:f>
              <c:strCache>
                <c:ptCount val="1"/>
                <c:pt idx="0">
                  <c:v>Feuillus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'Bois sur pieds'!$B$32:$M$32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pieds'!$B$34:$M$34</c:f>
              <c:numCache>
                <c:formatCode>#,##0</c:formatCode>
                <c:ptCount val="12"/>
                <c:pt idx="0">
                  <c:v>23573.11802056466</c:v>
                </c:pt>
                <c:pt idx="1">
                  <c:v>22830.642078535326</c:v>
                </c:pt>
                <c:pt idx="2">
                  <c:v>24038.772309117892</c:v>
                </c:pt>
                <c:pt idx="3">
                  <c:v>24129.016020245064</c:v>
                </c:pt>
                <c:pt idx="4">
                  <c:v>26938.971122477134</c:v>
                </c:pt>
                <c:pt idx="5">
                  <c:v>25418.411746325819</c:v>
                </c:pt>
                <c:pt idx="6">
                  <c:v>26617.306254625633</c:v>
                </c:pt>
                <c:pt idx="7">
                  <c:v>28222.822238844314</c:v>
                </c:pt>
                <c:pt idx="8">
                  <c:v>27156.068527335487</c:v>
                </c:pt>
                <c:pt idx="9">
                  <c:v>27761.725480501769</c:v>
                </c:pt>
                <c:pt idx="10">
                  <c:v>28108.875466995178</c:v>
                </c:pt>
                <c:pt idx="11">
                  <c:v>28588.207729605012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958208"/>
        <c:axId val="134205952"/>
      </c:barChart>
      <c:catAx>
        <c:axId val="132958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05952"/>
        <c:crosses val="autoZero"/>
        <c:auto val="1"/>
        <c:lblAlgn val="ctr"/>
        <c:lblOffset val="100"/>
        <c:noMultiLvlLbl val="0"/>
      </c:catAx>
      <c:valAx>
        <c:axId val="134205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2958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3718785932195547E-2"/>
          <c:y val="0.77553975107950213"/>
          <c:w val="0.75829598223299022"/>
          <c:h val="0.105572951872895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3731762108118"/>
          <c:y val="0.25544646826339285"/>
          <c:w val="0.78467497494134775"/>
          <c:h val="0.44427450049022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'Bois sur pieds'!$A$28</c:f>
              <c:strCache>
                <c:ptCount val="1"/>
                <c:pt idx="0">
                  <c:v>Production biologique nette de la mortalité totale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'Bois sur pieds'!$B$27:$M$27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  <c:pt idx="11">
                  <c:v>2018e</c:v>
                </c:pt>
              </c:strCache>
            </c:strRef>
          </c:cat>
          <c:val>
            <c:numRef>
              <c:f>'Bois sur pieds'!$B$28:$M$28</c:f>
              <c:numCache>
                <c:formatCode>#,##0</c:formatCode>
                <c:ptCount val="12"/>
                <c:pt idx="0">
                  <c:v>83236.520127413169</c:v>
                </c:pt>
                <c:pt idx="1">
                  <c:v>85960.341073023665</c:v>
                </c:pt>
                <c:pt idx="2">
                  <c:v>89331.325310570348</c:v>
                </c:pt>
                <c:pt idx="3">
                  <c:v>89305.804832820344</c:v>
                </c:pt>
                <c:pt idx="4">
                  <c:v>93076.063344455004</c:v>
                </c:pt>
                <c:pt idx="5">
                  <c:v>90862.791531620605</c:v>
                </c:pt>
                <c:pt idx="6">
                  <c:v>88508.838348999998</c:v>
                </c:pt>
                <c:pt idx="7">
                  <c:v>88932.173773000002</c:v>
                </c:pt>
                <c:pt idx="8">
                  <c:v>88661.415655000004</c:v>
                </c:pt>
                <c:pt idx="9">
                  <c:v>87391.501321499993</c:v>
                </c:pt>
                <c:pt idx="10">
                  <c:v>85173.959099999993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50368"/>
        <c:axId val="134208256"/>
      </c:barChart>
      <c:catAx>
        <c:axId val="13305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08256"/>
        <c:crosses val="autoZero"/>
        <c:auto val="1"/>
        <c:lblAlgn val="ctr"/>
        <c:lblOffset val="100"/>
        <c:noMultiLvlLbl val="0"/>
      </c:catAx>
      <c:valAx>
        <c:axId val="134208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305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3718785932195547E-2"/>
          <c:y val="0.77553975107950213"/>
          <c:w val="0.75829598223299022"/>
          <c:h val="0.105572951872895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3731762108118"/>
          <c:y val="0.25544646826339285"/>
          <c:w val="0.78467497494134775"/>
          <c:h val="0.49995895524660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'Bois sur pieds'!$A$42</c:f>
              <c:strCache>
                <c:ptCount val="1"/>
                <c:pt idx="0">
                  <c:v>Taux de prélèvements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'Bois sur pieds'!$B$41:$M$41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2017p</c:v>
                </c:pt>
              </c:strCache>
            </c:strRef>
          </c:cat>
          <c:val>
            <c:numRef>
              <c:f>'Bois sur pieds'!$B$42:$M$42</c:f>
              <c:numCache>
                <c:formatCode>0.0%</c:formatCode>
                <c:ptCount val="12"/>
                <c:pt idx="0">
                  <c:v>0.50654213103288148</c:v>
                </c:pt>
                <c:pt idx="1">
                  <c:v>0.46320064558432744</c:v>
                </c:pt>
                <c:pt idx="2">
                  <c:v>0.53319205497200794</c:v>
                </c:pt>
                <c:pt idx="3">
                  <c:v>0.60527597308625969</c:v>
                </c:pt>
                <c:pt idx="4">
                  <c:v>0.57559801558262402</c:v>
                </c:pt>
                <c:pt idx="5">
                  <c:v>0.52436217111341266</c:v>
                </c:pt>
                <c:pt idx="6">
                  <c:v>0.53826033847190047</c:v>
                </c:pt>
                <c:pt idx="7">
                  <c:v>0.56709742359774606</c:v>
                </c:pt>
                <c:pt idx="8">
                  <c:v>0.54917318239946367</c:v>
                </c:pt>
                <c:pt idx="9">
                  <c:v>0.56839863096094523</c:v>
                </c:pt>
                <c:pt idx="10">
                  <c:v>0.58737139845272801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52416"/>
        <c:axId val="134218304"/>
      </c:barChart>
      <c:catAx>
        <c:axId val="1330524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4218304"/>
        <c:crosses val="autoZero"/>
        <c:auto val="1"/>
        <c:lblAlgn val="ctr"/>
        <c:lblOffset val="100"/>
        <c:noMultiLvlLbl val="0"/>
      </c:catAx>
      <c:valAx>
        <c:axId val="1342183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3052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Liberation Sans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20</xdr:row>
      <xdr:rowOff>142875</xdr:rowOff>
    </xdr:from>
    <xdr:to>
      <xdr:col>9</xdr:col>
      <xdr:colOff>476250</xdr:colOff>
      <xdr:row>42</xdr:row>
      <xdr:rowOff>142875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1357312</xdr:colOff>
      <xdr:row>24</xdr:row>
      <xdr:rowOff>14288</xdr:rowOff>
    </xdr:from>
    <xdr:to>
      <xdr:col>0</xdr:col>
      <xdr:colOff>3805237</xdr:colOff>
      <xdr:row>25</xdr:row>
      <xdr:rowOff>119063</xdr:rowOff>
    </xdr:to>
    <xdr:sp macro="" textlink="">
      <xdr:nvSpPr>
        <xdr:cNvPr id="5" name="ZoneTexte 4"/>
        <xdr:cNvSpPr txBox="1"/>
      </xdr:nvSpPr>
      <xdr:spPr>
        <a:xfrm>
          <a:off x="1357312" y="4481513"/>
          <a:ext cx="24479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latin typeface="Liberation Sans" panose="020B0604020202020204" pitchFamily="34" charset="0"/>
            </a:rPr>
            <a:t>En millions d'hectares</a:t>
          </a:r>
        </a:p>
      </xdr:txBody>
    </xdr:sp>
    <xdr:clientData/>
  </xdr:twoCellAnchor>
  <xdr:twoCellAnchor>
    <xdr:from>
      <xdr:col>0</xdr:col>
      <xdr:colOff>766763</xdr:colOff>
      <xdr:row>45</xdr:row>
      <xdr:rowOff>147637</xdr:rowOff>
    </xdr:from>
    <xdr:to>
      <xdr:col>1</xdr:col>
      <xdr:colOff>309563</xdr:colOff>
      <xdr:row>68</xdr:row>
      <xdr:rowOff>100012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45</xdr:row>
      <xdr:rowOff>57150</xdr:rowOff>
    </xdr:from>
    <xdr:to>
      <xdr:col>14</xdr:col>
      <xdr:colOff>219075</xdr:colOff>
      <xdr:row>70</xdr:row>
      <xdr:rowOff>9525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</a:t>
          </a:r>
        </a:p>
      </cdr:txBody>
    </cdr:sp>
  </cdr:relSizeAnchor>
  <cdr:relSizeAnchor xmlns:cdr="http://schemas.openxmlformats.org/drawingml/2006/chartDrawing">
    <cdr:from>
      <cdr:x>0</cdr:x>
      <cdr:y>0.0097</cdr:y>
    </cdr:from>
    <cdr:to>
      <cdr:x>1</cdr:x>
      <cdr:y>0.14444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39820"/>
          <a:ext cx="9782175" cy="553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de la production biologique nette de la mortalité totale dans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milliers</a:t>
          </a:r>
          <a:r>
            <a:rPr lang="fr-FR" sz="1100" baseline="0">
              <a:latin typeface="Liberation Sans" panose="020B0604020202020204" pitchFamily="34" charset="0"/>
            </a:rPr>
            <a:t> de m</a:t>
          </a:r>
          <a:r>
            <a:rPr lang="fr-FR" sz="1100" baseline="30000">
              <a:latin typeface="Liberation Sans" panose="020B0604020202020204" pitchFamily="34" charset="0"/>
            </a:rPr>
            <a:t>3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 Taux de prélèvements = prélèvements/production nette.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forestier, SSP - Enquête annuelle de branche Exploitation Forestière</a:t>
          </a:r>
        </a:p>
      </cdr:txBody>
    </cdr:sp>
  </cdr:relSizeAnchor>
  <cdr:relSizeAnchor xmlns:cdr="http://schemas.openxmlformats.org/drawingml/2006/chartDrawing">
    <cdr:from>
      <cdr:x>0</cdr:x>
      <cdr:y>0.0097</cdr:y>
    </cdr:from>
    <cdr:to>
      <cdr:x>1</cdr:x>
      <cdr:y>0.14444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39820"/>
          <a:ext cx="9782175" cy="553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du taux de prélèvement dans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%</a:t>
          </a:r>
          <a:endParaRPr lang="fr-FR" sz="1100" baseline="30000">
            <a:latin typeface="Liberation Sans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 Taux de prélèvements = prélèvements/production nette.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forestier, ONF, SSP - Enquête annuelle de branche Exploitation Forestière</a:t>
          </a:r>
        </a:p>
      </cdr:txBody>
    </cdr:sp>
  </cdr:relSizeAnchor>
  <cdr:relSizeAnchor xmlns:cdr="http://schemas.openxmlformats.org/drawingml/2006/chartDrawing">
    <cdr:from>
      <cdr:x>0</cdr:x>
      <cdr:y>0.0097</cdr:y>
    </cdr:from>
    <cdr:to>
      <cdr:x>1</cdr:x>
      <cdr:y>0.14444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39820"/>
          <a:ext cx="9782175" cy="553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de la valeur du stock</a:t>
          </a:r>
          <a:r>
            <a:rPr lang="fr-FR" sz="1400" b="1" baseline="0">
              <a:latin typeface="Liberation Sans" panose="020B0604020202020204" pitchFamily="34" charset="0"/>
            </a:rPr>
            <a:t> de bois sur pieds</a:t>
          </a:r>
          <a:r>
            <a:rPr lang="fr-FR" sz="1400" b="1">
              <a:latin typeface="Liberation Sans" panose="020B0604020202020204" pitchFamily="34" charset="0"/>
            </a:rPr>
            <a:t> dans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milliards d'euros</a:t>
          </a:r>
          <a:endParaRPr lang="fr-FR" sz="1100" baseline="30000">
            <a:latin typeface="Liberation Sans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forestier, ONF, SSP - Enquête annuelle de branche Exploitation Forestière</a:t>
          </a:r>
        </a:p>
      </cdr:txBody>
    </cdr:sp>
  </cdr:relSizeAnchor>
  <cdr:relSizeAnchor xmlns:cdr="http://schemas.openxmlformats.org/drawingml/2006/chartDrawing">
    <cdr:from>
      <cdr:x>0</cdr:x>
      <cdr:y>0.01434</cdr:y>
    </cdr:from>
    <cdr:to>
      <cdr:x>1</cdr:x>
      <cdr:y>0.14908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0800" y="50800"/>
          <a:ext cx="9932251" cy="47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du prix moyen sur pied dans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 par essence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euros</a:t>
          </a:r>
          <a:r>
            <a:rPr lang="fr-FR" sz="1100" baseline="0">
              <a:latin typeface="Liberation Sans" panose="020B0604020202020204" pitchFamily="34" charset="0"/>
            </a:rPr>
            <a:t> courant par m</a:t>
          </a:r>
          <a:r>
            <a:rPr lang="fr-FR" sz="1100" baseline="30000">
              <a:latin typeface="Liberation Sans" panose="020B0604020202020204" pitchFamily="34" charset="0"/>
            </a:rPr>
            <a:t>3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12</xdr:row>
      <xdr:rowOff>171449</xdr:rowOff>
    </xdr:from>
    <xdr:to>
      <xdr:col>9</xdr:col>
      <xdr:colOff>314325</xdr:colOff>
      <xdr:row>36</xdr:row>
      <xdr:rowOff>104774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0.00888</cdr:x>
      <cdr:y>0.01336</cdr:y>
    </cdr:from>
    <cdr:to>
      <cdr:x>0.99606</cdr:x>
      <cdr:y>0.12027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5725" y="57151"/>
          <a:ext cx="95345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du stock de carbone dans le bois aérien et souterrain</a:t>
          </a:r>
          <a:r>
            <a:rPr lang="fr-FR" sz="1400" b="1" baseline="0">
              <a:latin typeface="Liberation Sans" panose="020B0604020202020204" pitchFamily="34" charset="0"/>
            </a:rPr>
            <a:t> dans la forêt de production métropolitaine</a:t>
          </a:r>
          <a:endParaRPr lang="fr-FR" sz="1400" b="1">
            <a:latin typeface="Liberation Sans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0.04832</cdr:x>
      <cdr:y>0.12918</cdr:y>
    </cdr:from>
    <cdr:to>
      <cdr:x>0.2426</cdr:x>
      <cdr:y>0.17372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66725" y="552451"/>
          <a:ext cx="18764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tonnes</a:t>
          </a:r>
          <a:r>
            <a:rPr lang="fr-FR" sz="1100" baseline="0">
              <a:latin typeface="Liberation Sans" panose="020B0604020202020204" pitchFamily="34" charset="0"/>
            </a:rPr>
            <a:t> de carbone</a:t>
          </a:r>
        </a:p>
        <a:p xmlns:a="http://schemas.openxmlformats.org/drawingml/2006/main">
          <a:endParaRPr lang="fr-FR" sz="1100">
            <a:latin typeface="Liberation Sans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0.01775</cdr:x>
      <cdr:y>0.86192</cdr:y>
    </cdr:from>
    <cdr:to>
      <cdr:x>0.9359</cdr:x>
      <cdr:y>0.97773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0" y="3686176"/>
          <a:ext cx="886777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</cdr:x>
      <cdr:y>0.85152</cdr:y>
    </cdr:from>
    <cdr:to>
      <cdr:x>1</cdr:x>
      <cdr:y>0.98171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0" y="3641725"/>
          <a:ext cx="9658350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</a:t>
          </a:r>
          <a:r>
            <a:rPr lang="fr-FR" sz="1100" baseline="0">
              <a:latin typeface="Liberation Sans" panose="020B0604020202020204" pitchFamily="34" charset="0"/>
            </a:rPr>
            <a:t> -</a:t>
          </a:r>
          <a:r>
            <a:rPr lang="fr-FR" sz="1100">
              <a:latin typeface="Liberation Sans" panose="020B0604020202020204" pitchFamily="34" charset="0"/>
            </a:rPr>
            <a:t> Inventaire forestier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0.02041</cdr:x>
      <cdr:y>0.85167</cdr:y>
    </cdr:from>
    <cdr:to>
      <cdr:x>0.98061</cdr:x>
      <cdr:y>0.97238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0500" y="3390900"/>
          <a:ext cx="8963025" cy="480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</a:t>
          </a:r>
          <a:r>
            <a:rPr lang="fr-FR" sz="1100" baseline="0">
              <a:latin typeface="Liberation Sans" panose="020B0604020202020204" pitchFamily="34" charset="0"/>
            </a:rPr>
            <a:t> - </a:t>
          </a:r>
          <a:r>
            <a:rPr lang="fr-FR" sz="1100">
              <a:latin typeface="Liberation Sans" panose="020B0604020202020204" pitchFamily="34" charset="0"/>
            </a:rPr>
            <a:t>Inventaire forestier</a:t>
          </a:r>
        </a:p>
      </cdr:txBody>
    </cdr:sp>
  </cdr:relSizeAnchor>
  <cdr:relSizeAnchor xmlns:cdr="http://schemas.openxmlformats.org/drawingml/2006/chartDrawing">
    <cdr:from>
      <cdr:x>0.02245</cdr:x>
      <cdr:y>0.03039</cdr:y>
    </cdr:from>
    <cdr:to>
      <cdr:x>0.97041</cdr:x>
      <cdr:y>0.13959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09550" y="114037"/>
          <a:ext cx="8848725" cy="409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des surfaces forestières de France métropolitaine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0.01556</cdr:x>
      <cdr:y>0.90412</cdr:y>
    </cdr:from>
    <cdr:to>
      <cdr:x>0.97576</cdr:x>
      <cdr:y>0.96741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6403" y="3530811"/>
          <a:ext cx="4714714" cy="247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</a:t>
          </a:r>
        </a:p>
      </cdr:txBody>
    </cdr:sp>
  </cdr:relSizeAnchor>
  <cdr:relSizeAnchor xmlns:cdr="http://schemas.openxmlformats.org/drawingml/2006/chartDrawing">
    <cdr:from>
      <cdr:x>0.03035</cdr:x>
      <cdr:y>0.18495</cdr:y>
    </cdr:from>
    <cdr:to>
      <cdr:x>0.32113</cdr:x>
      <cdr:y>0.28205</cdr:y>
    </cdr:to>
    <cdr:sp macro="" textlink="">
      <cdr:nvSpPr>
        <cdr:cNvPr id="4" name="ZoneTexte 4"/>
        <cdr:cNvSpPr txBox="1"/>
      </cdr:nvSpPr>
      <cdr:spPr>
        <a:xfrm xmlns:a="http://schemas.openxmlformats.org/drawingml/2006/main">
          <a:off x="138181" y="761032"/>
          <a:ext cx="1323905" cy="3995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pourcentage de la surface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0.02041</cdr:x>
      <cdr:y>0.85167</cdr:y>
    </cdr:from>
    <cdr:to>
      <cdr:x>0.98061</cdr:x>
      <cdr:y>0.97238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0500" y="3390900"/>
          <a:ext cx="8963025" cy="480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IGN, Inventaire forestier - Terres d'Europe/Safer/SFCDC/LEF</a:t>
          </a:r>
        </a:p>
      </cdr:txBody>
    </cdr:sp>
  </cdr:relSizeAnchor>
  <cdr:relSizeAnchor xmlns:cdr="http://schemas.openxmlformats.org/drawingml/2006/chartDrawing">
    <cdr:from>
      <cdr:x>0.02245</cdr:x>
      <cdr:y>0.03039</cdr:y>
    </cdr:from>
    <cdr:to>
      <cdr:x>0.97041</cdr:x>
      <cdr:y>0.13959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09550" y="114037"/>
          <a:ext cx="8848725" cy="409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de la valeur du fonds forestier</a:t>
          </a:r>
          <a:r>
            <a:rPr lang="fr-FR" sz="1400" b="1" baseline="0">
              <a:latin typeface="Liberation Sans" panose="020B0604020202020204" pitchFamily="34" charset="0"/>
            </a:rPr>
            <a:t> de la forêt</a:t>
          </a:r>
          <a:r>
            <a:rPr lang="fr-FR" sz="1400" b="1">
              <a:latin typeface="Liberation Sans" panose="020B0604020202020204" pitchFamily="34" charset="0"/>
            </a:rPr>
            <a:t> métropolitaine</a:t>
          </a:r>
        </a:p>
      </cdr:txBody>
    </cdr:sp>
  </cdr:relSizeAnchor>
  <cdr:relSizeAnchor xmlns:cdr="http://schemas.openxmlformats.org/drawingml/2006/chartDrawing">
    <cdr:from>
      <cdr:x>0.02789</cdr:x>
      <cdr:y>0.13581</cdr:y>
    </cdr:from>
    <cdr:to>
      <cdr:x>0.33095</cdr:x>
      <cdr:y>0.20758</cdr:y>
    </cdr:to>
    <cdr:sp macro="" textlink="">
      <cdr:nvSpPr>
        <cdr:cNvPr id="4" name="ZoneTexte 4"/>
        <cdr:cNvSpPr txBox="1"/>
      </cdr:nvSpPr>
      <cdr:spPr>
        <a:xfrm xmlns:a="http://schemas.openxmlformats.org/drawingml/2006/main">
          <a:off x="260350" y="607975"/>
          <a:ext cx="2828925" cy="3212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milliards d'euros</a:t>
          </a:r>
        </a:p>
      </cdr:txBody>
    </cdr:sp>
  </cdr:relSizeAnchor>
  <cdr:relSizeAnchor xmlns:cdr="http://schemas.openxmlformats.org/drawingml/2006/chartDrawing">
    <cdr:from>
      <cdr:x>0.80204</cdr:x>
      <cdr:y>0.16826</cdr:y>
    </cdr:from>
    <cdr:to>
      <cdr:x>0.97755</cdr:x>
      <cdr:y>0.24003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7486651" y="669925"/>
          <a:ext cx="1638300" cy="2857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euros par hectare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363630</xdr:colOff>
      <xdr:row>80</xdr:row>
      <xdr:rowOff>38659</xdr:rowOff>
    </xdr:from>
    <xdr:to>
      <xdr:col>21</xdr:col>
      <xdr:colOff>77880</xdr:colOff>
      <xdr:row>104</xdr:row>
      <xdr:rowOff>89647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79</xdr:row>
      <xdr:rowOff>104775</xdr:rowOff>
    </xdr:from>
    <xdr:to>
      <xdr:col>9</xdr:col>
      <xdr:colOff>38100</xdr:colOff>
      <xdr:row>102</xdr:row>
      <xdr:rowOff>47625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371475</xdr:colOff>
      <xdr:row>104</xdr:row>
      <xdr:rowOff>161925</xdr:rowOff>
    </xdr:from>
    <xdr:to>
      <xdr:col>9</xdr:col>
      <xdr:colOff>28575</xdr:colOff>
      <xdr:row>127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129</xdr:row>
      <xdr:rowOff>152400</xdr:rowOff>
    </xdr:from>
    <xdr:to>
      <xdr:col>8</xdr:col>
      <xdr:colOff>723900</xdr:colOff>
      <xdr:row>152</xdr:row>
      <xdr:rowOff>95250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276225</xdr:colOff>
      <xdr:row>154</xdr:row>
      <xdr:rowOff>0</xdr:rowOff>
    </xdr:from>
    <xdr:to>
      <xdr:col>8</xdr:col>
      <xdr:colOff>723900</xdr:colOff>
      <xdr:row>176</xdr:row>
      <xdr:rowOff>123825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285750</xdr:colOff>
      <xdr:row>178</xdr:row>
      <xdr:rowOff>142875</xdr:rowOff>
    </xdr:from>
    <xdr:to>
      <xdr:col>8</xdr:col>
      <xdr:colOff>733425</xdr:colOff>
      <xdr:row>201</xdr:row>
      <xdr:rowOff>85725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333375</xdr:colOff>
      <xdr:row>204</xdr:row>
      <xdr:rowOff>19050</xdr:rowOff>
    </xdr:from>
    <xdr:to>
      <xdr:col>8</xdr:col>
      <xdr:colOff>781050</xdr:colOff>
      <xdr:row>226</xdr:row>
      <xdr:rowOff>142875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227</xdr:row>
      <xdr:rowOff>161925</xdr:rowOff>
    </xdr:from>
    <xdr:to>
      <xdr:col>8</xdr:col>
      <xdr:colOff>733425</xdr:colOff>
      <xdr:row>250</xdr:row>
      <xdr:rowOff>104775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</a:t>
          </a:r>
          <a:r>
            <a:rPr lang="fr-FR" sz="1100" baseline="0">
              <a:latin typeface="Liberation Sans" panose="020B0604020202020204" pitchFamily="34" charset="0"/>
            </a:rPr>
            <a:t> -</a:t>
          </a:r>
          <a:r>
            <a:rPr lang="fr-FR" sz="1100">
              <a:latin typeface="Liberation Sans" panose="020B0604020202020204" pitchFamily="34" charset="0"/>
            </a:rPr>
            <a:t> Inventaire forestier</a:t>
          </a:r>
        </a:p>
      </cdr:txBody>
    </cdr:sp>
  </cdr:relSizeAnchor>
  <cdr:relSizeAnchor xmlns:cdr="http://schemas.openxmlformats.org/drawingml/2006/chartDrawing">
    <cdr:from>
      <cdr:x>0</cdr:x>
      <cdr:y>0.01434</cdr:y>
    </cdr:from>
    <cdr:to>
      <cdr:x>1</cdr:x>
      <cdr:y>0.14908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0800" y="50800"/>
          <a:ext cx="9932251" cy="47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du</a:t>
          </a:r>
          <a:r>
            <a:rPr lang="fr-FR" sz="1400" b="1" baseline="0">
              <a:latin typeface="Liberation Sans" panose="020B0604020202020204" pitchFamily="34" charset="0"/>
            </a:rPr>
            <a:t> volume sur pied</a:t>
          </a:r>
          <a:r>
            <a:rPr lang="fr-FR" sz="1400" b="1">
              <a:latin typeface="Liberation Sans" panose="020B0604020202020204" pitchFamily="34" charset="0"/>
            </a:rPr>
            <a:t> de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 par essence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milliers</a:t>
          </a:r>
          <a:r>
            <a:rPr lang="fr-FR" sz="1100" baseline="0">
              <a:latin typeface="Liberation Sans" panose="020B0604020202020204" pitchFamily="34" charset="0"/>
            </a:rPr>
            <a:t> de m</a:t>
          </a:r>
          <a:r>
            <a:rPr lang="fr-FR" sz="1100" baseline="30000">
              <a:latin typeface="Liberation Sans" panose="020B0604020202020204" pitchFamily="34" charset="0"/>
            </a:rPr>
            <a:t>3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</a:t>
          </a:r>
        </a:p>
      </cdr:txBody>
    </cdr:sp>
  </cdr:relSizeAnchor>
  <cdr:relSizeAnchor xmlns:cdr="http://schemas.openxmlformats.org/drawingml/2006/chartDrawing">
    <cdr:from>
      <cdr:x>0</cdr:x>
      <cdr:y>0.01434</cdr:y>
    </cdr:from>
    <cdr:to>
      <cdr:x>1</cdr:x>
      <cdr:y>0.14908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0800" y="50800"/>
          <a:ext cx="9932251" cy="47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de la production biologique de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 par essence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milliers</a:t>
          </a:r>
          <a:r>
            <a:rPr lang="fr-FR" sz="1100" baseline="0">
              <a:latin typeface="Liberation Sans" panose="020B0604020202020204" pitchFamily="34" charset="0"/>
            </a:rPr>
            <a:t> de m</a:t>
          </a:r>
          <a:r>
            <a:rPr lang="fr-FR" sz="1100" baseline="30000">
              <a:latin typeface="Liberation Sans" panose="020B0604020202020204" pitchFamily="34" charset="0"/>
            </a:rPr>
            <a:t>3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</a:t>
          </a:r>
        </a:p>
      </cdr:txBody>
    </cdr:sp>
  </cdr:relSizeAnchor>
  <cdr:relSizeAnchor xmlns:cdr="http://schemas.openxmlformats.org/drawingml/2006/chartDrawing">
    <cdr:from>
      <cdr:x>0</cdr:x>
      <cdr:y>0.01434</cdr:y>
    </cdr:from>
    <cdr:to>
      <cdr:x>1</cdr:x>
      <cdr:y>0.14908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0800" y="50800"/>
          <a:ext cx="9932251" cy="47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de la mortalité dans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 (hors chablis exceptionnel)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milliers</a:t>
          </a:r>
          <a:r>
            <a:rPr lang="fr-FR" sz="1100" baseline="0">
              <a:latin typeface="Liberation Sans" panose="020B0604020202020204" pitchFamily="34" charset="0"/>
            </a:rPr>
            <a:t> de m</a:t>
          </a:r>
          <a:r>
            <a:rPr lang="fr-FR" sz="1100" baseline="30000">
              <a:latin typeface="Liberation Sans" panose="020B0604020202020204" pitchFamily="34" charset="0"/>
            </a:rPr>
            <a:t>3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0.85658</cdr:y>
    </cdr:from>
    <cdr:to>
      <cdr:x>1</cdr:x>
      <cdr:y>0.99221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516500"/>
          <a:ext cx="9153525" cy="556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Note</a:t>
          </a:r>
          <a:r>
            <a:rPr lang="fr-FR" sz="1100" baseline="0">
              <a:latin typeface="Liberation Sans" panose="020B0604020202020204" pitchFamily="34" charset="0"/>
            </a:rPr>
            <a:t> : (p) = provisoire ; (e) = estimation.</a:t>
          </a:r>
          <a:endParaRPr lang="fr-FR" sz="1100">
            <a:latin typeface="Liberation Sans" panose="020B0604020202020204" pitchFamily="34" charset="0"/>
          </a:endParaRPr>
        </a:p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Sources : IGN - Inventaire forestier, SSP - Enquête annuelle de branche Exploitation Forestière</a:t>
          </a:r>
        </a:p>
      </cdr:txBody>
    </cdr:sp>
  </cdr:relSizeAnchor>
  <cdr:relSizeAnchor xmlns:cdr="http://schemas.openxmlformats.org/drawingml/2006/chartDrawing">
    <cdr:from>
      <cdr:x>0</cdr:x>
      <cdr:y>0.01434</cdr:y>
    </cdr:from>
    <cdr:to>
      <cdr:x>1</cdr:x>
      <cdr:y>0.14908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0800" y="50800"/>
          <a:ext cx="9932251" cy="47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1">
              <a:latin typeface="Liberation Sans" panose="020B0604020202020204" pitchFamily="34" charset="0"/>
            </a:rPr>
            <a:t>Évolution des prélèvements dans la</a:t>
          </a:r>
          <a:r>
            <a:rPr lang="fr-FR" sz="1400" b="1" baseline="0">
              <a:latin typeface="Liberation Sans" panose="020B0604020202020204" pitchFamily="34" charset="0"/>
            </a:rPr>
            <a:t> forêt de production en</a:t>
          </a:r>
          <a:r>
            <a:rPr lang="fr-FR" sz="1400" b="1">
              <a:latin typeface="Liberation Sans" panose="020B0604020202020204" pitchFamily="34" charset="0"/>
            </a:rPr>
            <a:t> France métropolitaine par essence</a:t>
          </a:r>
        </a:p>
      </cdr:txBody>
    </cdr:sp>
  </cdr:relSizeAnchor>
  <cdr:relSizeAnchor xmlns:cdr="http://schemas.openxmlformats.org/drawingml/2006/chartDrawing">
    <cdr:from>
      <cdr:x>0.01873</cdr:x>
      <cdr:y>0.15313</cdr:y>
    </cdr:from>
    <cdr:to>
      <cdr:x>0.32778</cdr:x>
      <cdr:y>0.21346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1451" y="628651"/>
          <a:ext cx="28289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Liberation Sans" panose="020B0604020202020204" pitchFamily="34" charset="0"/>
            </a:rPr>
            <a:t>En milliers</a:t>
          </a:r>
          <a:r>
            <a:rPr lang="fr-FR" sz="1100" baseline="0">
              <a:latin typeface="Liberation Sans" panose="020B0604020202020204" pitchFamily="34" charset="0"/>
            </a:rPr>
            <a:t> de m</a:t>
          </a:r>
          <a:r>
            <a:rPr lang="fr-FR" sz="1100" baseline="30000">
              <a:latin typeface="Liberation Sans" panose="020B0604020202020204" pitchFamily="34" charset="0"/>
            </a:rPr>
            <a:t>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edzwiedz/Nextcloud/Expertises/Comptes%20For&#234;t/2017-next_EFA/EFA_series_schema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Datalab"/>
      <sheetName val="Suivi-modif"/>
      <sheetName val="Listes"/>
      <sheetName val="Data IFN OCRE - Volumes"/>
      <sheetName val="EFA - A1 Surfaces et A2 Volumes"/>
      <sheetName val="EFA - Récolte de bois"/>
      <sheetName val="EFA - B1 Agrégats économiques"/>
      <sheetName val="EFA - ERE - B3"/>
      <sheetName val="EFA - ERE détaillés"/>
      <sheetName val="EFA - C2 Carbone"/>
      <sheetName val="Schéma Filière 2015"/>
      <sheetName val="Schéma Filière 2016"/>
      <sheetName val="Insee ERE niveau 88 SEF"/>
    </sheetNames>
    <sheetDataSet>
      <sheetData sheetId="0"/>
      <sheetData sheetId="1"/>
      <sheetData sheetId="2"/>
      <sheetData sheetId="3"/>
      <sheetData sheetId="4">
        <row r="31">
          <cell r="V31">
            <v>1.1552291546772515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workbookViewId="0">
      <selection activeCell="E79" sqref="E79"/>
    </sheetView>
  </sheetViews>
  <sheetFormatPr baseColWidth="10" defaultColWidth="11.42578125" defaultRowHeight="14.25" x14ac:dyDescent="0.2"/>
  <cols>
    <col min="1" max="1" width="59" style="1" customWidth="1"/>
    <col min="2" max="13" width="11.42578125" style="1"/>
    <col min="14" max="14" width="28.5703125" style="12" customWidth="1"/>
    <col min="15" max="16384" width="11.42578125" style="1"/>
  </cols>
  <sheetData>
    <row r="1" spans="1:14" ht="18" x14ac:dyDescent="0.25">
      <c r="A1" s="10" t="s">
        <v>11</v>
      </c>
    </row>
    <row r="2" spans="1:14" ht="18" x14ac:dyDescent="0.25">
      <c r="A2" s="10"/>
    </row>
    <row r="3" spans="1:14" ht="15" x14ac:dyDescent="0.25">
      <c r="A3" s="2" t="s">
        <v>12</v>
      </c>
    </row>
    <row r="4" spans="1:14" s="2" customFormat="1" ht="15" x14ac:dyDescent="0.25">
      <c r="B4" s="8">
        <v>2007</v>
      </c>
      <c r="C4" s="8">
        <v>2008</v>
      </c>
      <c r="D4" s="8">
        <v>2009</v>
      </c>
      <c r="E4" s="8">
        <v>2010</v>
      </c>
      <c r="F4" s="8">
        <v>2011</v>
      </c>
      <c r="G4" s="8">
        <v>2012</v>
      </c>
      <c r="H4" s="8">
        <v>2013</v>
      </c>
      <c r="I4" s="8">
        <v>2014</v>
      </c>
      <c r="J4" s="8">
        <v>2015</v>
      </c>
      <c r="K4" s="8">
        <v>2016</v>
      </c>
      <c r="L4" s="8" t="s">
        <v>0</v>
      </c>
      <c r="M4" s="8" t="s">
        <v>1</v>
      </c>
      <c r="N4" s="13" t="s">
        <v>13</v>
      </c>
    </row>
    <row r="5" spans="1:14" x14ac:dyDescent="0.2">
      <c r="A5" s="5" t="s">
        <v>2</v>
      </c>
      <c r="B5" s="9">
        <v>16.063358000000001</v>
      </c>
      <c r="C5" s="9">
        <v>16.154052</v>
      </c>
      <c r="D5" s="9">
        <v>16.296603999999999</v>
      </c>
      <c r="E5" s="9">
        <v>16.419002090000003</v>
      </c>
      <c r="F5" s="9">
        <v>16.558689999999999</v>
      </c>
      <c r="G5" s="9">
        <v>16.684569</v>
      </c>
      <c r="H5" s="9">
        <v>16.743770000000001</v>
      </c>
      <c r="I5" s="9">
        <v>16.849173799999999</v>
      </c>
      <c r="J5" s="9">
        <v>16.845393599999998</v>
      </c>
      <c r="K5" s="9">
        <v>16.814087800000003</v>
      </c>
      <c r="L5" s="9">
        <v>16.807790333333333</v>
      </c>
      <c r="M5" s="9">
        <v>16.666192816849815</v>
      </c>
      <c r="N5" s="14">
        <f>(L5-B5)/B5*100</f>
        <v>4.6343506341160561</v>
      </c>
    </row>
    <row r="6" spans="1:14" x14ac:dyDescent="0.2">
      <c r="A6" s="5" t="s">
        <v>3</v>
      </c>
      <c r="B6" s="9">
        <v>15.295</v>
      </c>
      <c r="C6" s="9">
        <v>15.405873</v>
      </c>
      <c r="D6" s="9">
        <v>15.507795</v>
      </c>
      <c r="E6" s="9">
        <v>15.606576090000001</v>
      </c>
      <c r="F6" s="9">
        <v>15.747498</v>
      </c>
      <c r="G6" s="9">
        <v>15.861478999999999</v>
      </c>
      <c r="H6" s="9">
        <v>15.929358000000001</v>
      </c>
      <c r="I6" s="9">
        <v>16.038368000000002</v>
      </c>
      <c r="J6" s="9">
        <v>16.015003</v>
      </c>
      <c r="K6" s="9">
        <v>15.939019800000001</v>
      </c>
      <c r="L6" s="9">
        <v>15.859032666666666</v>
      </c>
      <c r="M6" s="9">
        <v>15.686208000000001</v>
      </c>
      <c r="N6" s="14">
        <f>(L6-B6)/B6*100</f>
        <v>3.687693145908244</v>
      </c>
    </row>
    <row r="7" spans="1:14" x14ac:dyDescent="0.2">
      <c r="A7" s="5" t="s">
        <v>4</v>
      </c>
      <c r="B7" s="9"/>
      <c r="C7" s="9"/>
      <c r="D7" s="9">
        <v>3.1178042000000001</v>
      </c>
      <c r="E7" s="9">
        <v>3.0882939999999999</v>
      </c>
      <c r="F7" s="9">
        <v>3.0871846000000001</v>
      </c>
      <c r="G7" s="9">
        <v>3.1031632</v>
      </c>
      <c r="H7" s="9">
        <v>3.0687597999999996</v>
      </c>
      <c r="I7" s="9">
        <v>3.0766269999999998</v>
      </c>
      <c r="J7" s="9">
        <v>3.0840000000000001</v>
      </c>
      <c r="K7" s="9">
        <v>3.0449999999999999</v>
      </c>
      <c r="L7" s="9"/>
      <c r="M7" s="9"/>
    </row>
    <row r="8" spans="1:14" x14ac:dyDescent="0.2">
      <c r="A8" s="5" t="s">
        <v>5</v>
      </c>
      <c r="B8" s="9"/>
      <c r="C8" s="9"/>
      <c r="D8" s="9">
        <v>9.5799593999999999</v>
      </c>
      <c r="E8" s="9">
        <v>9.6925931999999992</v>
      </c>
      <c r="F8" s="9">
        <v>9.8023568000000019</v>
      </c>
      <c r="G8" s="9">
        <v>9.8705952000000003</v>
      </c>
      <c r="H8" s="9">
        <v>9.9066338000000016</v>
      </c>
      <c r="I8" s="9">
        <v>9.9629259999999995</v>
      </c>
      <c r="J8" s="9">
        <v>9.9079999999999995</v>
      </c>
      <c r="K8" s="9">
        <v>9.8800000000000008</v>
      </c>
      <c r="L8" s="9"/>
      <c r="M8" s="9"/>
    </row>
    <row r="9" spans="1:14" x14ac:dyDescent="0.2">
      <c r="A9" s="5" t="s">
        <v>6</v>
      </c>
      <c r="B9" s="9"/>
      <c r="C9" s="9"/>
      <c r="D9" s="9">
        <v>1.6000399999999999</v>
      </c>
      <c r="E9" s="9">
        <v>1.6466071999999998</v>
      </c>
      <c r="F9" s="9">
        <v>1.6737546000000001</v>
      </c>
      <c r="G9" s="9">
        <v>1.7072868000000001</v>
      </c>
      <c r="H9" s="9">
        <v>1.7374408000000001</v>
      </c>
      <c r="I9" s="9">
        <v>1.7418618000000001</v>
      </c>
      <c r="J9" s="9">
        <v>1.774</v>
      </c>
      <c r="K9" s="9">
        <v>1.8080000000000001</v>
      </c>
      <c r="L9" s="9"/>
      <c r="M9" s="9"/>
    </row>
    <row r="10" spans="1:14" x14ac:dyDescent="0.2">
      <c r="A10" s="5" t="s">
        <v>7</v>
      </c>
      <c r="B10" s="9"/>
      <c r="C10" s="9"/>
      <c r="D10" s="9">
        <v>1.2099906</v>
      </c>
      <c r="E10" s="9">
        <v>1.1790813999999998</v>
      </c>
      <c r="F10" s="9">
        <v>1.184202</v>
      </c>
      <c r="G10" s="9">
        <v>1.1804338000000001</v>
      </c>
      <c r="H10" s="9">
        <v>1.2165272</v>
      </c>
      <c r="I10" s="9">
        <v>1.256953</v>
      </c>
      <c r="J10" s="9">
        <v>1.2490000000000001</v>
      </c>
      <c r="K10" s="9">
        <v>1.206</v>
      </c>
      <c r="L10" s="9"/>
      <c r="M10" s="9"/>
    </row>
    <row r="11" spans="1:14" x14ac:dyDescent="0.2">
      <c r="A11" s="5" t="s">
        <v>8</v>
      </c>
      <c r="B11" s="9">
        <v>0.76835799999999999</v>
      </c>
      <c r="C11" s="9">
        <v>0.74817899999999993</v>
      </c>
      <c r="D11" s="9">
        <v>0.78880899999999998</v>
      </c>
      <c r="E11" s="9">
        <v>0.81242600000000009</v>
      </c>
      <c r="F11" s="9">
        <v>0.81119200000000002</v>
      </c>
      <c r="G11" s="9">
        <v>0.82308999999999999</v>
      </c>
      <c r="H11" s="9">
        <v>0.81441200000000002</v>
      </c>
      <c r="I11" s="9">
        <v>0.81080580000000013</v>
      </c>
      <c r="J11" s="9">
        <v>0.83039059999999998</v>
      </c>
      <c r="K11" s="9">
        <v>0.87506799999999996</v>
      </c>
      <c r="L11" s="9">
        <v>0.94875766666666661</v>
      </c>
      <c r="M11" s="9">
        <v>0.97998481684981709</v>
      </c>
      <c r="N11" s="14">
        <f>(L11-B11)/B11*100</f>
        <v>23.478595481099518</v>
      </c>
    </row>
    <row r="14" spans="1:14" s="2" customFormat="1" ht="15" x14ac:dyDescent="0.25">
      <c r="B14" s="8">
        <v>2007</v>
      </c>
      <c r="C14" s="8">
        <v>2008</v>
      </c>
      <c r="D14" s="8">
        <v>2009</v>
      </c>
      <c r="E14" s="8">
        <v>2010</v>
      </c>
      <c r="F14" s="8">
        <v>2011</v>
      </c>
      <c r="G14" s="8">
        <v>2012</v>
      </c>
      <c r="H14" s="8">
        <v>2013</v>
      </c>
      <c r="I14" s="8">
        <v>2014</v>
      </c>
      <c r="J14" s="8">
        <v>2015</v>
      </c>
      <c r="K14" s="8">
        <v>2016</v>
      </c>
      <c r="L14" s="8" t="s">
        <v>0</v>
      </c>
      <c r="M14" s="8" t="s">
        <v>1</v>
      </c>
      <c r="N14" s="13" t="s">
        <v>13</v>
      </c>
    </row>
    <row r="15" spans="1:14" x14ac:dyDescent="0.2">
      <c r="A15" s="5" t="s">
        <v>9</v>
      </c>
      <c r="B15" s="9">
        <v>1069.9312014075019</v>
      </c>
      <c r="C15" s="9">
        <v>1110.4333289055776</v>
      </c>
      <c r="D15" s="9">
        <v>1117.1836834885905</v>
      </c>
      <c r="E15" s="9">
        <v>1215.0638249422736</v>
      </c>
      <c r="F15" s="9">
        <v>1329.8198528534881</v>
      </c>
      <c r="G15" s="9">
        <v>1312.9439663959567</v>
      </c>
      <c r="H15" s="9">
        <v>1329.8198528534881</v>
      </c>
      <c r="I15" s="9">
        <v>1326</v>
      </c>
      <c r="J15" s="9">
        <v>1357</v>
      </c>
      <c r="K15" s="9">
        <v>1380.4475122260833</v>
      </c>
      <c r="L15" s="9">
        <v>1383.8226895175894</v>
      </c>
      <c r="M15" s="9">
        <v>1434.4503488901842</v>
      </c>
      <c r="N15" s="14">
        <f>(L15-B15)/B15*100</f>
        <v>29.337539432176673</v>
      </c>
    </row>
    <row r="16" spans="1:14" x14ac:dyDescent="0.2">
      <c r="A16" s="5" t="s">
        <v>14</v>
      </c>
      <c r="B16" s="9">
        <v>17.186687923578805</v>
      </c>
      <c r="C16" s="9">
        <v>17.937997737673804</v>
      </c>
      <c r="D16" s="9">
        <v>18.206300085074897</v>
      </c>
      <c r="E16" s="9">
        <v>19.950135481210587</v>
      </c>
      <c r="F16" s="9">
        <v>22.020074699246521</v>
      </c>
      <c r="G16" s="9">
        <v>21.90590420046702</v>
      </c>
      <c r="H16" s="9">
        <v>22.266197757612648</v>
      </c>
      <c r="I16" s="9">
        <v>22.342004458799998</v>
      </c>
      <c r="J16" s="9">
        <v>22.859199115199999</v>
      </c>
      <c r="K16" s="9">
        <v>23.21096567386094</v>
      </c>
      <c r="L16" s="9">
        <v>23.259001623921073</v>
      </c>
      <c r="M16" s="9">
        <v>23.9068261008013</v>
      </c>
      <c r="N16" s="14">
        <f>(L16-B16)/B16*100</f>
        <v>35.331494511001871</v>
      </c>
    </row>
    <row r="17" spans="1:14" x14ac:dyDescent="0.2">
      <c r="A17" s="5" t="s">
        <v>15</v>
      </c>
      <c r="B17" s="9">
        <v>16.364597725527744</v>
      </c>
      <c r="C17" s="9">
        <v>17.107194840086557</v>
      </c>
      <c r="D17" s="9">
        <v>17.325055540885948</v>
      </c>
      <c r="E17" s="9">
        <v>18.962986038168037</v>
      </c>
      <c r="F17" s="9">
        <v>20.941335473170597</v>
      </c>
      <c r="G17" s="9">
        <v>20.825233151166174</v>
      </c>
      <c r="H17" s="9">
        <v>21.183176511610533</v>
      </c>
      <c r="I17" s="9">
        <v>21.266875968000001</v>
      </c>
      <c r="J17" s="9">
        <v>21.732359071000001</v>
      </c>
      <c r="K17" s="9">
        <v>22.002980230232282</v>
      </c>
      <c r="L17" s="9">
        <v>21.946089237933975</v>
      </c>
      <c r="M17" s="9">
        <v>22.501086538363996</v>
      </c>
      <c r="N17" s="14">
        <f>(L17-B17)/B17*100</f>
        <v>34.107111008903409</v>
      </c>
    </row>
    <row r="19" spans="1:14" x14ac:dyDescent="0.2">
      <c r="A19" s="1" t="s">
        <v>16</v>
      </c>
    </row>
    <row r="20" spans="1:14" x14ac:dyDescent="0.2">
      <c r="A20" s="1" t="s">
        <v>10</v>
      </c>
    </row>
    <row r="23" spans="1:14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9" ht="13.15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tabSelected="1" topLeftCell="A169" zoomScale="85" zoomScaleNormal="85" workbookViewId="0">
      <selection activeCell="C60" sqref="C60:N60"/>
    </sheetView>
  </sheetViews>
  <sheetFormatPr baseColWidth="10" defaultColWidth="11.42578125" defaultRowHeight="14.25" x14ac:dyDescent="0.2"/>
  <cols>
    <col min="1" max="1" width="57" style="1" customWidth="1"/>
    <col min="2" max="13" width="11.85546875" style="1" bestFit="1" customWidth="1"/>
    <col min="14" max="14" width="29.42578125" style="1" customWidth="1"/>
    <col min="15" max="16384" width="11.42578125" style="1"/>
  </cols>
  <sheetData>
    <row r="1" spans="1:14" ht="18" x14ac:dyDescent="0.25">
      <c r="A1" s="10" t="s">
        <v>17</v>
      </c>
    </row>
    <row r="4" spans="1:14" ht="15" x14ac:dyDescent="0.25">
      <c r="A4" s="2" t="s">
        <v>27</v>
      </c>
    </row>
    <row r="5" spans="1:14" x14ac:dyDescent="0.2">
      <c r="A5" s="1" t="s">
        <v>18</v>
      </c>
    </row>
    <row r="6" spans="1:14" s="7" customFormat="1" ht="15" x14ac:dyDescent="0.25">
      <c r="A6" s="8"/>
      <c r="B6" s="8">
        <v>2007</v>
      </c>
      <c r="C6" s="8">
        <v>2008</v>
      </c>
      <c r="D6" s="8">
        <v>2009</v>
      </c>
      <c r="E6" s="8">
        <v>2010</v>
      </c>
      <c r="F6" s="8">
        <v>2011</v>
      </c>
      <c r="G6" s="8">
        <v>2012</v>
      </c>
      <c r="H6" s="8">
        <v>2013</v>
      </c>
      <c r="I6" s="8">
        <v>2014</v>
      </c>
      <c r="J6" s="8">
        <v>2015</v>
      </c>
      <c r="K6" s="8">
        <v>2016</v>
      </c>
      <c r="L6" s="8" t="s">
        <v>0</v>
      </c>
      <c r="M6" s="8" t="s">
        <v>1</v>
      </c>
      <c r="N6" s="13" t="s">
        <v>13</v>
      </c>
    </row>
    <row r="7" spans="1:14" s="3" customFormat="1" x14ac:dyDescent="0.2">
      <c r="A7" s="6" t="s">
        <v>4</v>
      </c>
      <c r="B7" s="6">
        <v>903224.46295999992</v>
      </c>
      <c r="C7" s="6">
        <v>913706.99208999996</v>
      </c>
      <c r="D7" s="6">
        <v>921851.34029999992</v>
      </c>
      <c r="E7" s="6">
        <v>891282.42452</v>
      </c>
      <c r="F7" s="6">
        <v>920061.53086000006</v>
      </c>
      <c r="G7" s="6">
        <v>935391.28001999995</v>
      </c>
      <c r="H7" s="6">
        <v>950638.51723</v>
      </c>
      <c r="I7" s="6">
        <v>971095.18957000005</v>
      </c>
      <c r="J7" s="6">
        <v>993989.18700000003</v>
      </c>
      <c r="K7" s="6">
        <v>1002945.903</v>
      </c>
      <c r="L7" s="6">
        <v>1012597.4586964864</v>
      </c>
      <c r="M7" s="6">
        <v>1021856.4126914853</v>
      </c>
      <c r="N7" s="14">
        <f>(L7-B7)/B7*100</f>
        <v>12.109171111027601</v>
      </c>
    </row>
    <row r="8" spans="1:14" s="3" customFormat="1" x14ac:dyDescent="0.2">
      <c r="A8" s="6" t="s">
        <v>5</v>
      </c>
      <c r="B8" s="6">
        <v>1769449.9367595001</v>
      </c>
      <c r="C8" s="6">
        <v>1801302.1309994999</v>
      </c>
      <c r="D8" s="6">
        <v>1834826.7476009999</v>
      </c>
      <c r="E8" s="6">
        <v>1865824.7283274999</v>
      </c>
      <c r="F8" s="6">
        <v>1888991.3265875001</v>
      </c>
      <c r="G8" s="6">
        <v>1922226.4246215001</v>
      </c>
      <c r="H8" s="6">
        <v>1945292.7505925</v>
      </c>
      <c r="I8" s="6">
        <v>1981675.9653065002</v>
      </c>
      <c r="J8" s="6">
        <v>1989331.9907</v>
      </c>
      <c r="K8" s="6">
        <v>2016516.5128500001</v>
      </c>
      <c r="L8" s="6">
        <v>2042467.4431909982</v>
      </c>
      <c r="M8" s="6">
        <v>2065694.9748240032</v>
      </c>
      <c r="N8" s="14">
        <f>(L8-B8)/B8*100</f>
        <v>15.429512910181083</v>
      </c>
    </row>
    <row r="9" spans="1:14" x14ac:dyDescent="0.2">
      <c r="A9" s="5" t="s">
        <v>29</v>
      </c>
      <c r="B9" s="6">
        <f>SUM(B7:B8)</f>
        <v>2672674.3997195</v>
      </c>
      <c r="C9" s="6">
        <f t="shared" ref="C9:M9" si="0">SUM(C7:C8)</f>
        <v>2715009.1230894998</v>
      </c>
      <c r="D9" s="6">
        <f t="shared" si="0"/>
        <v>2756678.0879009999</v>
      </c>
      <c r="E9" s="6">
        <f t="shared" si="0"/>
        <v>2757107.1528475001</v>
      </c>
      <c r="F9" s="6">
        <f t="shared" si="0"/>
        <v>2809052.8574475003</v>
      </c>
      <c r="G9" s="6">
        <f t="shared" si="0"/>
        <v>2857617.7046415</v>
      </c>
      <c r="H9" s="6">
        <f t="shared" si="0"/>
        <v>2895931.2678224999</v>
      </c>
      <c r="I9" s="6">
        <f t="shared" si="0"/>
        <v>2952771.1548765004</v>
      </c>
      <c r="J9" s="6">
        <f t="shared" si="0"/>
        <v>2983321.1776999999</v>
      </c>
      <c r="K9" s="6">
        <f t="shared" si="0"/>
        <v>3019462.41585</v>
      </c>
      <c r="L9" s="6">
        <f t="shared" si="0"/>
        <v>3055064.9018874848</v>
      </c>
      <c r="M9" s="6">
        <f t="shared" si="0"/>
        <v>3087551.3875154885</v>
      </c>
      <c r="N9" s="14">
        <f>(L9-B9)/B9*100</f>
        <v>14.307410667312007</v>
      </c>
    </row>
    <row r="10" spans="1:14" x14ac:dyDescent="0.2">
      <c r="A10" s="5" t="s">
        <v>3</v>
      </c>
      <c r="B10" s="9">
        <v>15.295</v>
      </c>
      <c r="C10" s="9">
        <v>15.405873</v>
      </c>
      <c r="D10" s="9">
        <v>15.507795</v>
      </c>
      <c r="E10" s="9">
        <v>15.606576090000001</v>
      </c>
      <c r="F10" s="9">
        <v>15.747498</v>
      </c>
      <c r="G10" s="9">
        <v>15.861478999999999</v>
      </c>
      <c r="H10" s="9">
        <v>15.929358000000001</v>
      </c>
      <c r="I10" s="9">
        <v>16.038368000000002</v>
      </c>
      <c r="J10" s="9">
        <v>16.015003</v>
      </c>
      <c r="K10" s="9">
        <v>15.939019800000001</v>
      </c>
      <c r="L10" s="9">
        <v>15.859032666666666</v>
      </c>
      <c r="M10" s="9">
        <v>15.686208000000001</v>
      </c>
      <c r="N10" s="14">
        <f>(L10-B10)/B10*100</f>
        <v>3.687693145908244</v>
      </c>
    </row>
    <row r="11" spans="1:14" x14ac:dyDescent="0.2">
      <c r="A11" s="16"/>
      <c r="B11" s="17">
        <f>B9*1000/B10/1000000</f>
        <v>174.74170642167374</v>
      </c>
      <c r="C11" s="17">
        <f t="shared" ref="C11:M11" si="1">C9*1000/C10/1000000</f>
        <v>176.23208519825525</v>
      </c>
      <c r="D11" s="17">
        <f t="shared" si="1"/>
        <v>177.76080273830033</v>
      </c>
      <c r="E11" s="17">
        <f t="shared" si="1"/>
        <v>176.66316666434807</v>
      </c>
      <c r="F11" s="17">
        <f t="shared" si="1"/>
        <v>178.38089945764716</v>
      </c>
      <c r="G11" s="17">
        <f t="shared" si="1"/>
        <v>180.16086044948901</v>
      </c>
      <c r="H11" s="17">
        <f t="shared" si="1"/>
        <v>181.79836675291619</v>
      </c>
      <c r="I11" s="17">
        <f t="shared" si="1"/>
        <v>184.10670929090165</v>
      </c>
      <c r="J11" s="17">
        <f t="shared" si="1"/>
        <v>186.28289846089945</v>
      </c>
      <c r="K11" s="17">
        <f t="shared" si="1"/>
        <v>189.43840046236718</v>
      </c>
      <c r="L11" s="17">
        <f t="shared" si="1"/>
        <v>192.63879242198539</v>
      </c>
      <c r="M11" s="17">
        <f t="shared" si="1"/>
        <v>196.832235522791</v>
      </c>
      <c r="N11" s="18"/>
    </row>
    <row r="12" spans="1:14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" x14ac:dyDescent="0.25">
      <c r="A13" s="2" t="s">
        <v>19</v>
      </c>
    </row>
    <row r="14" spans="1:14" x14ac:dyDescent="0.2">
      <c r="A14" s="1" t="s">
        <v>18</v>
      </c>
    </row>
    <row r="15" spans="1:14" s="7" customFormat="1" ht="15" x14ac:dyDescent="0.25">
      <c r="A15" s="8"/>
      <c r="B15" s="8">
        <v>2007</v>
      </c>
      <c r="C15" s="8">
        <v>2008</v>
      </c>
      <c r="D15" s="8">
        <v>2009</v>
      </c>
      <c r="E15" s="8">
        <v>2010</v>
      </c>
      <c r="F15" s="8">
        <v>2011</v>
      </c>
      <c r="G15" s="8">
        <v>2012</v>
      </c>
      <c r="H15" s="8">
        <v>2013</v>
      </c>
      <c r="I15" s="8">
        <v>2014</v>
      </c>
      <c r="J15" s="8">
        <v>2015</v>
      </c>
      <c r="K15" s="8">
        <v>2016</v>
      </c>
      <c r="L15" s="8" t="s">
        <v>0</v>
      </c>
      <c r="M15" s="8" t="s">
        <v>1</v>
      </c>
    </row>
    <row r="16" spans="1:14" s="3" customFormat="1" x14ac:dyDescent="0.2">
      <c r="A16" s="6" t="s">
        <v>4</v>
      </c>
      <c r="B16" s="6">
        <v>34772.623456654735</v>
      </c>
      <c r="C16" s="6">
        <v>36552.702921190743</v>
      </c>
      <c r="D16" s="6">
        <v>35659.889403475376</v>
      </c>
      <c r="E16" s="6">
        <v>36228.890214835272</v>
      </c>
      <c r="F16" s="6">
        <v>36652.074429835207</v>
      </c>
      <c r="G16" s="6">
        <v>38341.615413846448</v>
      </c>
      <c r="H16" s="6">
        <v>36934.317350000005</v>
      </c>
      <c r="I16" s="6">
        <v>37067.768429999996</v>
      </c>
      <c r="J16" s="6">
        <v>37428.333330000001</v>
      </c>
      <c r="K16" s="6">
        <v>37834.892999999996</v>
      </c>
      <c r="L16" s="6">
        <v>37517.421000000002</v>
      </c>
      <c r="M16" s="6"/>
    </row>
    <row r="17" spans="1:13" s="3" customFormat="1" x14ac:dyDescent="0.2">
      <c r="A17" s="6" t="s">
        <v>5</v>
      </c>
      <c r="B17" s="6">
        <v>57885.561459758435</v>
      </c>
      <c r="C17" s="6">
        <v>59376.921498332922</v>
      </c>
      <c r="D17" s="6">
        <v>62326.926169594968</v>
      </c>
      <c r="E17" s="6">
        <v>62769.547117485083</v>
      </c>
      <c r="F17" s="6">
        <v>66023.402652619799</v>
      </c>
      <c r="G17" s="6">
        <v>61741.61481477417</v>
      </c>
      <c r="H17" s="6">
        <v>62392.824122499995</v>
      </c>
      <c r="I17" s="6">
        <v>62368.596215499994</v>
      </c>
      <c r="J17" s="6">
        <v>62293.706913499991</v>
      </c>
      <c r="K17" s="6">
        <v>61382.995549999992</v>
      </c>
      <c r="L17" s="6">
        <v>60865.386399999996</v>
      </c>
      <c r="M17" s="6"/>
    </row>
    <row r="19" spans="1:13" ht="15" x14ac:dyDescent="0.25">
      <c r="A19" s="2" t="s">
        <v>20</v>
      </c>
    </row>
    <row r="20" spans="1:13" x14ac:dyDescent="0.2">
      <c r="A20" s="1" t="s">
        <v>18</v>
      </c>
    </row>
    <row r="21" spans="1:13" s="7" customFormat="1" ht="15" x14ac:dyDescent="0.25">
      <c r="A21" s="8"/>
      <c r="B21" s="8">
        <v>2007</v>
      </c>
      <c r="C21" s="8">
        <v>2008</v>
      </c>
      <c r="D21" s="8">
        <v>2009</v>
      </c>
      <c r="E21" s="8">
        <v>2010</v>
      </c>
      <c r="F21" s="8">
        <v>2011</v>
      </c>
      <c r="G21" s="8">
        <v>2012</v>
      </c>
      <c r="H21" s="8">
        <v>2013</v>
      </c>
      <c r="I21" s="8">
        <v>2014</v>
      </c>
      <c r="J21" s="8">
        <v>2015</v>
      </c>
      <c r="K21" s="8">
        <v>2016</v>
      </c>
      <c r="L21" s="8" t="s">
        <v>0</v>
      </c>
      <c r="M21" s="8" t="s">
        <v>1</v>
      </c>
    </row>
    <row r="22" spans="1:13" s="3" customFormat="1" x14ac:dyDescent="0.2">
      <c r="A22" s="6" t="s">
        <v>21</v>
      </c>
      <c r="B22" s="6">
        <v>6267.0397174999989</v>
      </c>
      <c r="C22" s="6">
        <v>6907.8644320000003</v>
      </c>
      <c r="D22" s="6">
        <v>6096.9303540000001</v>
      </c>
      <c r="E22" s="6">
        <v>7606.1384655000002</v>
      </c>
      <c r="F22" s="6">
        <v>7010.7398814999988</v>
      </c>
      <c r="G22" s="6">
        <v>6853.5486805</v>
      </c>
      <c r="H22" s="6">
        <v>6790.0180454999991</v>
      </c>
      <c r="I22" s="6">
        <v>7119.2557895</v>
      </c>
      <c r="J22" s="6">
        <v>7401.2124054999995</v>
      </c>
      <c r="K22" s="6">
        <v>8103.9898475</v>
      </c>
      <c r="L22" s="6">
        <v>8682.366399999999</v>
      </c>
      <c r="M22" s="6">
        <v>8682.366399999999</v>
      </c>
    </row>
    <row r="23" spans="1:13" s="3" customFormat="1" x14ac:dyDescent="0.2">
      <c r="A23" s="6" t="s">
        <v>22</v>
      </c>
      <c r="B23" s="6">
        <v>3154.6250715000001</v>
      </c>
      <c r="C23" s="6">
        <v>3061.4189145</v>
      </c>
      <c r="D23" s="6">
        <v>2558.5599084999999</v>
      </c>
      <c r="E23" s="6">
        <v>2086.4940339999998</v>
      </c>
      <c r="F23" s="6">
        <v>2588.6738564999996</v>
      </c>
      <c r="G23" s="6">
        <v>2366.8900165</v>
      </c>
      <c r="H23" s="6">
        <v>4028.2850779999999</v>
      </c>
      <c r="I23" s="6">
        <v>3384.9350829999998</v>
      </c>
      <c r="J23" s="6">
        <v>3659.4121830000004</v>
      </c>
      <c r="K23" s="6">
        <v>3722.3973809999998</v>
      </c>
      <c r="L23" s="6">
        <v>4526.4818999999998</v>
      </c>
      <c r="M23" s="6">
        <v>4526.4818999999998</v>
      </c>
    </row>
    <row r="24" spans="1:13" s="3" customFormat="1" x14ac:dyDescent="0.2">
      <c r="A24" s="6" t="s">
        <v>23</v>
      </c>
      <c r="B24" s="6"/>
      <c r="C24" s="6"/>
      <c r="D24" s="6"/>
      <c r="E24" s="6"/>
      <c r="F24" s="6"/>
      <c r="G24" s="6">
        <v>23298.673072799997</v>
      </c>
      <c r="H24" s="6"/>
      <c r="I24" s="6"/>
      <c r="J24" s="6"/>
      <c r="K24" s="6"/>
      <c r="L24" s="6"/>
      <c r="M24" s="6"/>
    </row>
    <row r="25" spans="1:13" s="3" customForma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s="3" customFormat="1" x14ac:dyDescent="0.2">
      <c r="A26" s="1" t="s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7" customFormat="1" ht="15" x14ac:dyDescent="0.25">
      <c r="A27" s="8"/>
      <c r="B27" s="8">
        <v>2007</v>
      </c>
      <c r="C27" s="8">
        <v>2008</v>
      </c>
      <c r="D27" s="8">
        <v>2009</v>
      </c>
      <c r="E27" s="8">
        <v>2010</v>
      </c>
      <c r="F27" s="8">
        <v>2011</v>
      </c>
      <c r="G27" s="8">
        <v>2012</v>
      </c>
      <c r="H27" s="8">
        <v>2013</v>
      </c>
      <c r="I27" s="8">
        <v>2014</v>
      </c>
      <c r="J27" s="8">
        <v>2015</v>
      </c>
      <c r="K27" s="8">
        <v>2016</v>
      </c>
      <c r="L27" s="8" t="s">
        <v>0</v>
      </c>
      <c r="M27" s="8" t="s">
        <v>1</v>
      </c>
    </row>
    <row r="28" spans="1:13" s="3" customFormat="1" x14ac:dyDescent="0.2">
      <c r="A28" s="6" t="s">
        <v>24</v>
      </c>
      <c r="B28" s="6">
        <v>83236.520127413169</v>
      </c>
      <c r="C28" s="6">
        <v>85960.341073023665</v>
      </c>
      <c r="D28" s="6">
        <v>89331.325310570348</v>
      </c>
      <c r="E28" s="6">
        <v>89305.804832820344</v>
      </c>
      <c r="F28" s="6">
        <v>93076.063344455004</v>
      </c>
      <c r="G28" s="6">
        <v>90862.791531620605</v>
      </c>
      <c r="H28" s="6">
        <v>88508.838348999998</v>
      </c>
      <c r="I28" s="6">
        <v>88932.173773000002</v>
      </c>
      <c r="J28" s="6">
        <v>88661.415655000004</v>
      </c>
      <c r="K28" s="6">
        <v>87391.501321499993</v>
      </c>
      <c r="L28" s="6">
        <v>85173.959099999993</v>
      </c>
      <c r="M28" s="6"/>
    </row>
    <row r="30" spans="1:13" ht="15" x14ac:dyDescent="0.25">
      <c r="A30" s="2" t="s">
        <v>28</v>
      </c>
    </row>
    <row r="31" spans="1:13" x14ac:dyDescent="0.2">
      <c r="A31" s="1" t="s">
        <v>18</v>
      </c>
    </row>
    <row r="32" spans="1:13" s="7" customFormat="1" ht="15" x14ac:dyDescent="0.25">
      <c r="A32" s="8"/>
      <c r="B32" s="8">
        <v>2007</v>
      </c>
      <c r="C32" s="8">
        <v>2008</v>
      </c>
      <c r="D32" s="8">
        <v>2009</v>
      </c>
      <c r="E32" s="8">
        <v>2010</v>
      </c>
      <c r="F32" s="8">
        <v>2011</v>
      </c>
      <c r="G32" s="8">
        <v>2012</v>
      </c>
      <c r="H32" s="8">
        <v>2013</v>
      </c>
      <c r="I32" s="8">
        <v>2014</v>
      </c>
      <c r="J32" s="8">
        <v>2015</v>
      </c>
      <c r="K32" s="8">
        <v>2016</v>
      </c>
      <c r="L32" s="8" t="s">
        <v>0</v>
      </c>
      <c r="M32" s="8" t="s">
        <v>1</v>
      </c>
    </row>
    <row r="33" spans="1:13" s="3" customFormat="1" x14ac:dyDescent="0.2">
      <c r="A33" s="6" t="s">
        <v>4</v>
      </c>
      <c r="B33" s="6">
        <v>20187.636770863901</v>
      </c>
      <c r="C33" s="6">
        <v>18404.294618738677</v>
      </c>
      <c r="D33" s="6">
        <v>24956.184421980168</v>
      </c>
      <c r="E33" s="6">
        <v>31188.546608959885</v>
      </c>
      <c r="F33" s="6">
        <v>28125.461771625804</v>
      </c>
      <c r="G33" s="6">
        <v>23467.706482458769</v>
      </c>
      <c r="H33" s="6">
        <v>23191.757122407409</v>
      </c>
      <c r="I33" s="6">
        <v>24129.972347385952</v>
      </c>
      <c r="J33" s="6">
        <v>23544.054298211966</v>
      </c>
      <c r="K33" s="6">
        <v>24027.289803513475</v>
      </c>
      <c r="L33" s="6">
        <v>24578.598005001244</v>
      </c>
      <c r="M33" s="6">
        <v>24858.826665247962</v>
      </c>
    </row>
    <row r="34" spans="1:13" s="3" customFormat="1" x14ac:dyDescent="0.2">
      <c r="A34" s="6" t="s">
        <v>5</v>
      </c>
      <c r="B34" s="6">
        <v>23573.11802056466</v>
      </c>
      <c r="C34" s="6">
        <v>22830.642078535326</v>
      </c>
      <c r="D34" s="6">
        <v>24038.772309117892</v>
      </c>
      <c r="E34" s="6">
        <v>24129.016020245064</v>
      </c>
      <c r="F34" s="6">
        <v>26938.971122477134</v>
      </c>
      <c r="G34" s="6">
        <v>25418.411746325819</v>
      </c>
      <c r="H34" s="6">
        <v>26617.306254625633</v>
      </c>
      <c r="I34" s="6">
        <v>28222.822238844314</v>
      </c>
      <c r="J34" s="6">
        <v>27156.068527335487</v>
      </c>
      <c r="K34" s="6">
        <v>27761.725480501769</v>
      </c>
      <c r="L34" s="6">
        <v>28108.875466995178</v>
      </c>
      <c r="M34" s="6">
        <v>28588.207729605012</v>
      </c>
    </row>
    <row r="35" spans="1:1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3" ht="15" x14ac:dyDescent="0.25">
      <c r="A36" s="2" t="s">
        <v>31</v>
      </c>
    </row>
    <row r="37" spans="1:13" x14ac:dyDescent="0.2">
      <c r="A37" s="1" t="s">
        <v>18</v>
      </c>
    </row>
    <row r="38" spans="1:13" s="7" customFormat="1" ht="15" x14ac:dyDescent="0.25">
      <c r="A38" s="8"/>
      <c r="B38" s="8">
        <v>2007</v>
      </c>
      <c r="C38" s="8">
        <v>2008</v>
      </c>
      <c r="D38" s="8">
        <v>2009</v>
      </c>
      <c r="E38" s="8">
        <v>2010</v>
      </c>
      <c r="F38" s="8">
        <v>2011</v>
      </c>
      <c r="G38" s="8">
        <v>2012</v>
      </c>
      <c r="H38" s="8">
        <v>2013</v>
      </c>
      <c r="I38" s="8">
        <v>2014</v>
      </c>
      <c r="J38" s="8">
        <v>2015</v>
      </c>
      <c r="K38" s="8">
        <v>2016</v>
      </c>
      <c r="L38" s="8" t="s">
        <v>0</v>
      </c>
    </row>
    <row r="39" spans="1:13" s="4" customFormat="1" x14ac:dyDescent="0.2">
      <c r="A39" s="9" t="s">
        <v>25</v>
      </c>
      <c r="B39" s="9">
        <v>2858.9580340151879</v>
      </c>
      <c r="C39" s="9">
        <v>-3056.4395642494928</v>
      </c>
      <c r="D39" s="9">
        <v>-39907.303632972173</v>
      </c>
      <c r="E39" s="9">
        <v>17957.462396384894</v>
      </c>
      <c r="F39" s="9">
        <v>10553.216743647608</v>
      </c>
      <c r="G39" s="9">
        <v>-3663.11012183618</v>
      </c>
      <c r="H39" s="9">
        <v>18140.112082033564</v>
      </c>
      <c r="I39" s="9">
        <v>-6029.356363270228</v>
      </c>
      <c r="J39" s="9">
        <v>-1820.0546794524416</v>
      </c>
      <c r="K39" s="9">
        <v>0</v>
      </c>
      <c r="L39" s="9">
        <v>0</v>
      </c>
    </row>
    <row r="41" spans="1:13" s="7" customFormat="1" ht="15" x14ac:dyDescent="0.25">
      <c r="A41" s="8"/>
      <c r="B41" s="8">
        <v>2007</v>
      </c>
      <c r="C41" s="8">
        <v>2008</v>
      </c>
      <c r="D41" s="8">
        <v>2009</v>
      </c>
      <c r="E41" s="8">
        <v>2010</v>
      </c>
      <c r="F41" s="8">
        <v>2011</v>
      </c>
      <c r="G41" s="8">
        <v>2012</v>
      </c>
      <c r="H41" s="8">
        <v>2013</v>
      </c>
      <c r="I41" s="8">
        <v>2014</v>
      </c>
      <c r="J41" s="8">
        <v>2015</v>
      </c>
      <c r="K41" s="8">
        <v>2016</v>
      </c>
      <c r="L41" s="8" t="s">
        <v>0</v>
      </c>
    </row>
    <row r="42" spans="1:13" s="4" customFormat="1" x14ac:dyDescent="0.2">
      <c r="A42" s="9" t="s">
        <v>32</v>
      </c>
      <c r="B42" s="19">
        <v>0.50654213103288148</v>
      </c>
      <c r="C42" s="19">
        <v>0.46320064558432744</v>
      </c>
      <c r="D42" s="19">
        <v>0.53319205497200794</v>
      </c>
      <c r="E42" s="19">
        <v>0.60527597308625969</v>
      </c>
      <c r="F42" s="19">
        <v>0.57559801558262402</v>
      </c>
      <c r="G42" s="19">
        <v>0.52436217111341266</v>
      </c>
      <c r="H42" s="19">
        <v>0.53826033847190047</v>
      </c>
      <c r="I42" s="19">
        <v>0.56709742359774606</v>
      </c>
      <c r="J42" s="19">
        <v>0.54917318239946367</v>
      </c>
      <c r="K42" s="19">
        <v>0.56839863096094523</v>
      </c>
      <c r="L42" s="19">
        <v>0.58737139845272801</v>
      </c>
    </row>
    <row r="43" spans="1:13" x14ac:dyDescent="0.2">
      <c r="A43" s="1" t="s">
        <v>33</v>
      </c>
    </row>
    <row r="45" spans="1:13" x14ac:dyDescent="0.2">
      <c r="A45" s="1" t="s">
        <v>30</v>
      </c>
    </row>
    <row r="46" spans="1:13" s="7" customFormat="1" ht="15" x14ac:dyDescent="0.25">
      <c r="A46" s="8"/>
      <c r="B46" s="8">
        <v>2007</v>
      </c>
      <c r="C46" s="8">
        <v>2008</v>
      </c>
      <c r="D46" s="8">
        <v>2009</v>
      </c>
      <c r="E46" s="8">
        <v>2010</v>
      </c>
      <c r="F46" s="8">
        <v>2011</v>
      </c>
      <c r="G46" s="8">
        <v>2012</v>
      </c>
      <c r="H46" s="8">
        <v>2013</v>
      </c>
      <c r="I46" s="8">
        <v>2014</v>
      </c>
      <c r="J46" s="8">
        <v>2015</v>
      </c>
      <c r="K46" s="8">
        <v>2016</v>
      </c>
      <c r="L46" s="8" t="s">
        <v>0</v>
      </c>
      <c r="M46" s="8" t="s">
        <v>1</v>
      </c>
    </row>
    <row r="47" spans="1:13" s="4" customFormat="1" x14ac:dyDescent="0.2">
      <c r="A47" s="9" t="s">
        <v>26</v>
      </c>
      <c r="B47" s="9">
        <v>70.770374891108617</v>
      </c>
      <c r="C47" s="9">
        <v>63.9561967605798</v>
      </c>
      <c r="D47" s="9">
        <v>47.985695138156281</v>
      </c>
      <c r="E47" s="9">
        <v>56.231030504444135</v>
      </c>
      <c r="F47" s="9">
        <v>66.814215497353388</v>
      </c>
      <c r="G47" s="9">
        <v>61.302437051660732</v>
      </c>
      <c r="H47" s="9">
        <v>68.144209137237823</v>
      </c>
      <c r="I47" s="9">
        <v>84.61972499999014</v>
      </c>
      <c r="J47" s="9">
        <v>83.694752692150075</v>
      </c>
      <c r="K47" s="9">
        <v>78.520608513027497</v>
      </c>
      <c r="L47" s="9">
        <v>78.925714552557224</v>
      </c>
      <c r="M47" s="9">
        <v>87.200268477973211</v>
      </c>
    </row>
    <row r="50" spans="1:14" x14ac:dyDescent="0.2">
      <c r="A50" s="1" t="s">
        <v>44</v>
      </c>
    </row>
    <row r="52" spans="1:14" x14ac:dyDescent="0.2">
      <c r="A52" s="1" t="s">
        <v>45</v>
      </c>
    </row>
    <row r="53" spans="1:14" s="7" customFormat="1" ht="15" x14ac:dyDescent="0.25">
      <c r="A53" s="8"/>
      <c r="B53" s="8">
        <v>2007</v>
      </c>
      <c r="C53" s="8">
        <v>2008</v>
      </c>
      <c r="D53" s="8">
        <v>2009</v>
      </c>
      <c r="E53" s="8">
        <v>2010</v>
      </c>
      <c r="F53" s="8">
        <v>2011</v>
      </c>
      <c r="G53" s="8">
        <v>2012</v>
      </c>
      <c r="H53" s="8">
        <v>2013</v>
      </c>
      <c r="I53" s="8">
        <v>2014</v>
      </c>
      <c r="J53" s="8">
        <v>2015</v>
      </c>
      <c r="K53" s="8">
        <v>2016</v>
      </c>
      <c r="L53" s="8">
        <v>2017</v>
      </c>
      <c r="M53" s="8">
        <v>2018</v>
      </c>
      <c r="N53" s="13" t="s">
        <v>47</v>
      </c>
    </row>
    <row r="54" spans="1:14" s="11" customFormat="1" x14ac:dyDescent="0.2">
      <c r="A54" s="21" t="s">
        <v>34</v>
      </c>
      <c r="B54" s="21">
        <v>26.606444283048507</v>
      </c>
      <c r="C54" s="21">
        <v>23.782304721176029</v>
      </c>
      <c r="D54" s="21">
        <v>17.199594810378855</v>
      </c>
      <c r="E54" s="21">
        <v>20.905409059685557</v>
      </c>
      <c r="F54" s="21">
        <v>24.268167997511689</v>
      </c>
      <c r="G54" s="21">
        <v>21.681574409059845</v>
      </c>
      <c r="H54" s="21">
        <v>23.827490796926998</v>
      </c>
      <c r="I54" s="21">
        <v>29.097103275307791</v>
      </c>
      <c r="J54" s="21">
        <v>28.353151618179773</v>
      </c>
      <c r="K54" s="21">
        <v>26.270730617238947</v>
      </c>
      <c r="L54" s="21">
        <v>26.212293493114725</v>
      </c>
      <c r="M54" s="21">
        <v>28.491629544708257</v>
      </c>
      <c r="N54" s="14">
        <f>(M54-B54)/B54*100</f>
        <v>7.0854460731561888</v>
      </c>
    </row>
    <row r="55" spans="1:14" s="11" customFormat="1" x14ac:dyDescent="0.2">
      <c r="A55" s="21" t="s">
        <v>4</v>
      </c>
      <c r="B55" s="21">
        <v>27.314788519693391</v>
      </c>
      <c r="C55" s="21">
        <v>25.450618316631566</v>
      </c>
      <c r="D55" s="21">
        <v>16.31208015696582</v>
      </c>
      <c r="E55" s="21">
        <v>23.354430002777182</v>
      </c>
      <c r="F55" s="21">
        <v>26.509128186167629</v>
      </c>
      <c r="G55" s="21">
        <v>23.735060425347783</v>
      </c>
      <c r="H55" s="21">
        <v>27.133236726123709</v>
      </c>
      <c r="I55" s="21">
        <v>32.168389848509605</v>
      </c>
      <c r="J55" s="21">
        <v>31.223375744693538</v>
      </c>
      <c r="K55" s="21">
        <v>29.27230473767268</v>
      </c>
      <c r="L55" s="21">
        <v>29.404360820826994</v>
      </c>
      <c r="M55" s="21">
        <v>30.391165812708262</v>
      </c>
      <c r="N55" s="14">
        <f t="shared" ref="N55:N57" si="2">(M55-B55)/B55*100</f>
        <v>11.262680253946936</v>
      </c>
    </row>
    <row r="56" spans="1:14" s="11" customFormat="1" x14ac:dyDescent="0.2">
      <c r="A56" s="21" t="s">
        <v>5</v>
      </c>
      <c r="B56" s="21">
        <v>26.052723358744149</v>
      </c>
      <c r="C56" s="21">
        <v>22.595759007443824</v>
      </c>
      <c r="D56" s="21">
        <v>17.957217064475252</v>
      </c>
      <c r="E56" s="21">
        <v>18.981224211789904</v>
      </c>
      <c r="F56" s="21">
        <v>22.458645436590835</v>
      </c>
      <c r="G56" s="21">
        <v>20.341447811873596</v>
      </c>
      <c r="H56" s="21">
        <v>21.770661097341712</v>
      </c>
      <c r="I56" s="21">
        <v>26.937378913829498</v>
      </c>
      <c r="J56" s="21">
        <v>26.470722366334197</v>
      </c>
      <c r="K56" s="21">
        <v>24.37970137696966</v>
      </c>
      <c r="L56" s="21">
        <v>24.064488114436497</v>
      </c>
      <c r="M56" s="21">
        <v>27.179647279662174</v>
      </c>
      <c r="N56" s="14">
        <f t="shared" si="2"/>
        <v>4.3255513268243089</v>
      </c>
    </row>
    <row r="57" spans="1:14" s="11" customFormat="1" x14ac:dyDescent="0.2">
      <c r="A57" s="21" t="s">
        <v>48</v>
      </c>
      <c r="B57" s="21">
        <v>14.966828377913959</v>
      </c>
      <c r="C57" s="21">
        <v>12.3633286600434</v>
      </c>
      <c r="D57" s="21">
        <v>11.52</v>
      </c>
      <c r="E57" s="21">
        <v>13.090058491985939</v>
      </c>
      <c r="F57" s="21">
        <v>15.08</v>
      </c>
      <c r="G57" s="21">
        <v>14.4934979819371</v>
      </c>
      <c r="H57" s="21">
        <v>15.73895726572656</v>
      </c>
      <c r="I57" s="21">
        <v>19.21936111911026</v>
      </c>
      <c r="J57" s="21">
        <v>17.935186051873639</v>
      </c>
      <c r="K57" s="21">
        <v>14.766533168816041</v>
      </c>
      <c r="L57" s="21">
        <v>13.348702281718531</v>
      </c>
      <c r="M57" s="21">
        <v>13.754000000000001</v>
      </c>
      <c r="N57" s="14">
        <f t="shared" si="2"/>
        <v>-8.1034428089232815</v>
      </c>
    </row>
    <row r="59" spans="1:14" x14ac:dyDescent="0.2">
      <c r="A59" s="1" t="s">
        <v>35</v>
      </c>
    </row>
    <row r="60" spans="1:14" ht="15" x14ac:dyDescent="0.25">
      <c r="A60" s="1" t="s">
        <v>46</v>
      </c>
      <c r="C60" s="8">
        <v>2007</v>
      </c>
      <c r="D60" s="8">
        <v>2008</v>
      </c>
      <c r="E60" s="8">
        <v>2009</v>
      </c>
      <c r="F60" s="8">
        <v>2010</v>
      </c>
      <c r="G60" s="8">
        <v>2011</v>
      </c>
      <c r="H60" s="8">
        <v>2012</v>
      </c>
      <c r="I60" s="8">
        <v>2013</v>
      </c>
      <c r="J60" s="8">
        <v>2014</v>
      </c>
      <c r="K60" s="8">
        <v>2015</v>
      </c>
      <c r="L60" s="8">
        <v>2016</v>
      </c>
      <c r="M60" s="8">
        <v>2017</v>
      </c>
      <c r="N60" s="8">
        <v>2018</v>
      </c>
    </row>
    <row r="61" spans="1:14" s="11" customFormat="1" x14ac:dyDescent="0.2">
      <c r="A61" s="21"/>
      <c r="B61" s="21" t="s">
        <v>36</v>
      </c>
      <c r="C61" s="21">
        <v>70770.374891108615</v>
      </c>
      <c r="D61" s="21">
        <v>63956.196760579798</v>
      </c>
      <c r="E61" s="21">
        <v>47985.695138156283</v>
      </c>
      <c r="F61" s="21">
        <v>56231.030504444134</v>
      </c>
      <c r="G61" s="21">
        <v>66814.215497353391</v>
      </c>
      <c r="H61" s="21">
        <v>61302.437051660731</v>
      </c>
      <c r="I61" s="21">
        <v>68144.20913723782</v>
      </c>
      <c r="J61" s="21">
        <v>84619.72499999014</v>
      </c>
      <c r="K61" s="21">
        <v>83694.752692150068</v>
      </c>
      <c r="L61" s="21">
        <v>78520.608513027502</v>
      </c>
      <c r="M61" s="21">
        <v>78925.714552557227</v>
      </c>
      <c r="N61" s="21">
        <v>87200.268477973208</v>
      </c>
    </row>
    <row r="62" spans="1:14" s="11" customFormat="1" x14ac:dyDescent="0.2">
      <c r="A62" s="21" t="s">
        <v>37</v>
      </c>
      <c r="B62" s="21" t="s">
        <v>36</v>
      </c>
      <c r="C62" s="21">
        <v>2291.2555885771849</v>
      </c>
      <c r="D62" s="21">
        <v>2107.9612350835077</v>
      </c>
      <c r="E62" s="21">
        <v>1594.5955727281598</v>
      </c>
      <c r="F62" s="21">
        <v>1881.0268558649664</v>
      </c>
      <c r="G62" s="21">
        <v>2287.93054042521</v>
      </c>
      <c r="H62" s="21">
        <v>2018.4526058868098</v>
      </c>
      <c r="I62" s="21">
        <v>2201.3694185173827</v>
      </c>
      <c r="J62" s="21">
        <v>2670.3332735791209</v>
      </c>
      <c r="K62" s="21">
        <v>2612.0210667715701</v>
      </c>
      <c r="L62" s="21">
        <v>2393.2475354925327</v>
      </c>
      <c r="M62" s="21">
        <v>2347.6823582833995</v>
      </c>
      <c r="N62" s="21">
        <v>-242.75031300784423</v>
      </c>
    </row>
    <row r="63" spans="1:14" s="11" customFormat="1" x14ac:dyDescent="0.2">
      <c r="A63" s="21" t="s">
        <v>38</v>
      </c>
      <c r="B63" s="21" t="s">
        <v>36</v>
      </c>
      <c r="C63" s="21">
        <v>1059.6045014557553</v>
      </c>
      <c r="D63" s="21">
        <v>894.79669465467703</v>
      </c>
      <c r="E63" s="21">
        <v>762.5061209288084</v>
      </c>
      <c r="F63" s="21">
        <v>1078.5354470522266</v>
      </c>
      <c r="G63" s="21">
        <v>1227.8129747867808</v>
      </c>
      <c r="H63" s="21">
        <v>976.41338854916933</v>
      </c>
      <c r="I63" s="21">
        <v>1098.8579908096856</v>
      </c>
      <c r="J63" s="21">
        <v>1396.7920128817004</v>
      </c>
      <c r="K63" s="21">
        <v>1321.7869131407117</v>
      </c>
      <c r="L63" s="21">
        <v>1254.6879327935135</v>
      </c>
      <c r="M63" s="21">
        <v>1271.9487852679965</v>
      </c>
      <c r="N63" s="21">
        <v>1393.1873868557275</v>
      </c>
    </row>
    <row r="64" spans="1:14" s="11" customFormat="1" x14ac:dyDescent="0.2">
      <c r="A64" s="21" t="s">
        <v>39</v>
      </c>
      <c r="B64" s="21" t="s">
        <v>36</v>
      </c>
      <c r="C64" s="21">
        <v>189.88166883425558</v>
      </c>
      <c r="D64" s="21">
        <v>162.27471385480058</v>
      </c>
      <c r="E64" s="21">
        <v>120.41935348276974</v>
      </c>
      <c r="F64" s="21">
        <v>150.82152399853152</v>
      </c>
      <c r="G64" s="21">
        <v>184.91892056883597</v>
      </c>
      <c r="H64" s="21">
        <v>149.34573415001987</v>
      </c>
      <c r="I64" s="21">
        <v>207.13992849454831</v>
      </c>
      <c r="J64" s="21">
        <v>236.33428381050521</v>
      </c>
      <c r="K64" s="21">
        <v>234.53466137491546</v>
      </c>
      <c r="L64" s="21">
        <v>223.36039099076717</v>
      </c>
      <c r="M64" s="21">
        <v>244.52129001288017</v>
      </c>
      <c r="N64" s="21">
        <v>0</v>
      </c>
    </row>
    <row r="65" spans="1:14" s="11" customFormat="1" x14ac:dyDescent="0.2">
      <c r="A65" s="21" t="s">
        <v>40</v>
      </c>
      <c r="B65" s="21" t="s">
        <v>36</v>
      </c>
      <c r="C65" s="21">
        <v>-7930.3426017699967</v>
      </c>
      <c r="D65" s="21">
        <v>-16935.2944776984</v>
      </c>
      <c r="E65" s="21">
        <v>8187.3405023365704</v>
      </c>
      <c r="F65" s="21">
        <v>9471.334972551711</v>
      </c>
      <c r="G65" s="21">
        <v>-6664.5720140328485</v>
      </c>
      <c r="H65" s="21">
        <v>6010.675523127371</v>
      </c>
      <c r="I65" s="21">
        <v>15128.373492352039</v>
      </c>
      <c r="J65" s="21">
        <v>-1867.668599357683</v>
      </c>
      <c r="K65" s="21">
        <v>-6173.3970267231925</v>
      </c>
      <c r="L65" s="21">
        <v>-510.09317217853095</v>
      </c>
      <c r="M65" s="21">
        <v>7443.3416424134484</v>
      </c>
      <c r="N65" s="21"/>
    </row>
    <row r="66" spans="1:14" s="11" customFormat="1" x14ac:dyDescent="0.2">
      <c r="A66" s="21" t="s">
        <v>41</v>
      </c>
      <c r="B66" s="21"/>
      <c r="C66" s="21">
        <v>105.84709855839019</v>
      </c>
      <c r="D66" s="21">
        <v>89.151075426634023</v>
      </c>
      <c r="E66" s="21">
        <v>76.608491229720983</v>
      </c>
      <c r="F66" s="21">
        <v>105.13057044984583</v>
      </c>
      <c r="G66" s="21">
        <v>121.48299165107264</v>
      </c>
      <c r="H66" s="21">
        <v>96.357091813408189</v>
      </c>
      <c r="I66" s="21">
        <v>107.89318174725531</v>
      </c>
      <c r="J66" s="21">
        <v>138.48315189331967</v>
      </c>
      <c r="K66" s="21">
        <v>130.68256995755311</v>
      </c>
      <c r="L66" s="21">
        <v>123.68502449622139</v>
      </c>
      <c r="M66" s="21">
        <v>125.5508652780606</v>
      </c>
      <c r="N66" s="21">
        <v>138.43573674922104</v>
      </c>
    </row>
    <row r="67" spans="1:14" s="11" customFormat="1" x14ac:dyDescent="0.2">
      <c r="A67" s="21" t="s">
        <v>42</v>
      </c>
      <c r="B67" s="21" t="s">
        <v>43</v>
      </c>
      <c r="C67" s="21">
        <v>74.395052954001585</v>
      </c>
      <c r="D67" s="21">
        <v>-86.096971299142751</v>
      </c>
      <c r="E67" s="21">
        <v>-653.67523436529882</v>
      </c>
      <c r="F67" s="21">
        <v>460.1801355433272</v>
      </c>
      <c r="G67" s="21">
        <v>277.59492327058979</v>
      </c>
      <c r="H67" s="21">
        <v>-61.596920737894834</v>
      </c>
      <c r="I67" s="21">
        <v>451.77087118713825</v>
      </c>
      <c r="J67" s="21">
        <v>-94.510685369299608</v>
      </c>
      <c r="K67" s="21">
        <v>-56.446644655326963</v>
      </c>
      <c r="L67" s="21">
        <v>0</v>
      </c>
      <c r="M67" s="21">
        <v>0</v>
      </c>
      <c r="N67" s="21"/>
    </row>
    <row r="70" spans="1:14" x14ac:dyDescent="0.2">
      <c r="A70" s="1" t="s">
        <v>10</v>
      </c>
    </row>
    <row r="71" spans="1:14" x14ac:dyDescent="0.2">
      <c r="A71" s="2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workbookViewId="0">
      <selection activeCell="M26" sqref="M26"/>
    </sheetView>
  </sheetViews>
  <sheetFormatPr baseColWidth="10" defaultColWidth="11.42578125" defaultRowHeight="14.25" x14ac:dyDescent="0.2"/>
  <cols>
    <col min="1" max="1" width="36" style="1" customWidth="1"/>
    <col min="2" max="2" width="15.42578125" style="1" customWidth="1"/>
    <col min="3" max="12" width="14.140625" style="1" bestFit="1" customWidth="1"/>
    <col min="13" max="16384" width="11.42578125" style="1"/>
  </cols>
  <sheetData>
    <row r="1" spans="1:13" ht="18" x14ac:dyDescent="0.25">
      <c r="A1" s="10" t="s">
        <v>49</v>
      </c>
    </row>
    <row r="4" spans="1:13" x14ac:dyDescent="0.2">
      <c r="A4" s="1" t="s">
        <v>54</v>
      </c>
    </row>
    <row r="5" spans="1:13" x14ac:dyDescent="0.2">
      <c r="A5" s="1" t="s">
        <v>55</v>
      </c>
    </row>
    <row r="6" spans="1:13" s="7" customFormat="1" ht="15" x14ac:dyDescent="0.25">
      <c r="A6" s="8"/>
      <c r="B6" s="8">
        <v>2007</v>
      </c>
      <c r="C6" s="8">
        <v>2008</v>
      </c>
      <c r="D6" s="8">
        <v>2009</v>
      </c>
      <c r="E6" s="8">
        <v>2010</v>
      </c>
      <c r="F6" s="8">
        <v>2011</v>
      </c>
      <c r="G6" s="8">
        <v>2012</v>
      </c>
      <c r="H6" s="8">
        <v>2013</v>
      </c>
      <c r="I6" s="8">
        <v>2014</v>
      </c>
      <c r="J6" s="8" t="s">
        <v>50</v>
      </c>
      <c r="K6" s="8" t="s">
        <v>51</v>
      </c>
      <c r="L6" s="8" t="s">
        <v>0</v>
      </c>
    </row>
    <row r="7" spans="1:13" x14ac:dyDescent="0.2">
      <c r="A7" s="5" t="s">
        <v>52</v>
      </c>
      <c r="B7" s="6">
        <v>7207685.324185566</v>
      </c>
      <c r="C7" s="6">
        <v>7834736.4639327889</v>
      </c>
      <c r="D7" s="6">
        <v>8213307.8711352069</v>
      </c>
      <c r="E7" s="6">
        <v>8399496.6346243322</v>
      </c>
      <c r="F7" s="6">
        <v>8419477.4921207633</v>
      </c>
      <c r="G7" s="6">
        <v>9381213.6131993029</v>
      </c>
      <c r="H7" s="6">
        <v>9355120.3457086664</v>
      </c>
      <c r="I7" s="6">
        <v>9683972.5083226487</v>
      </c>
      <c r="J7" s="6">
        <v>9175755.7592355758</v>
      </c>
      <c r="K7" s="6">
        <v>9046749.1871103328</v>
      </c>
      <c r="L7" s="6">
        <v>8928694.5718070399</v>
      </c>
    </row>
    <row r="8" spans="1:13" x14ac:dyDescent="0.2">
      <c r="A8" s="5" t="s">
        <v>53</v>
      </c>
      <c r="B8" s="6">
        <v>833513374.16600931</v>
      </c>
      <c r="C8" s="6">
        <v>847688043.55045485</v>
      </c>
      <c r="D8" s="6">
        <v>863076376.23838711</v>
      </c>
      <c r="E8" s="6">
        <v>877578264.40292895</v>
      </c>
      <c r="F8" s="6">
        <v>888615157.73559844</v>
      </c>
      <c r="G8" s="6">
        <v>902892360.07628882</v>
      </c>
      <c r="H8" s="6">
        <v>913958194.74045336</v>
      </c>
      <c r="I8" s="6">
        <v>930795453.69748831</v>
      </c>
      <c r="J8" s="6">
        <v>937733114.32822978</v>
      </c>
      <c r="K8" s="6">
        <v>950966972.01681197</v>
      </c>
      <c r="L8" s="6">
        <v>964553349.01299572</v>
      </c>
    </row>
    <row r="9" spans="1:13" x14ac:dyDescent="0.2">
      <c r="A9" s="5" t="s">
        <v>4</v>
      </c>
      <c r="B9" s="6">
        <v>296189923.10197616</v>
      </c>
      <c r="C9" s="6">
        <v>299627406.94376004</v>
      </c>
      <c r="D9" s="6">
        <v>302298142.7009939</v>
      </c>
      <c r="E9" s="6">
        <v>292273829.60332048</v>
      </c>
      <c r="F9" s="6">
        <v>301711219.35896719</v>
      </c>
      <c r="G9" s="6">
        <v>306738228.04957885</v>
      </c>
      <c r="H9" s="6">
        <v>311738179.00523347</v>
      </c>
      <c r="I9" s="6">
        <v>318446434.21285981</v>
      </c>
      <c r="J9" s="6">
        <v>326018577.88155633</v>
      </c>
      <c r="K9" s="6">
        <v>328956291.74303418</v>
      </c>
      <c r="L9" s="6">
        <v>330164292.01997083</v>
      </c>
    </row>
    <row r="10" spans="1:13" ht="15" x14ac:dyDescent="0.25">
      <c r="A10" s="20" t="s">
        <v>29</v>
      </c>
      <c r="B10" s="22">
        <f>SUM(B7:B9)</f>
        <v>1136910982.5921712</v>
      </c>
      <c r="C10" s="22">
        <f t="shared" ref="C10:L10" si="0">SUM(C7:C9)</f>
        <v>1155150186.9581475</v>
      </c>
      <c r="D10" s="22">
        <f t="shared" si="0"/>
        <v>1173587826.8105164</v>
      </c>
      <c r="E10" s="22">
        <f t="shared" si="0"/>
        <v>1178251590.6408739</v>
      </c>
      <c r="F10" s="22">
        <f t="shared" si="0"/>
        <v>1198745854.5866864</v>
      </c>
      <c r="G10" s="22">
        <f t="shared" si="0"/>
        <v>1219011801.7390671</v>
      </c>
      <c r="H10" s="22">
        <f t="shared" si="0"/>
        <v>1235051494.0913954</v>
      </c>
      <c r="I10" s="22">
        <f t="shared" si="0"/>
        <v>1258925860.4186707</v>
      </c>
      <c r="J10" s="22">
        <f t="shared" si="0"/>
        <v>1272927447.9690218</v>
      </c>
      <c r="K10" s="22">
        <f t="shared" si="0"/>
        <v>1288970012.9469564</v>
      </c>
      <c r="L10" s="22">
        <f t="shared" si="0"/>
        <v>1303646335.6047735</v>
      </c>
    </row>
    <row r="11" spans="1:13" x14ac:dyDescent="0.2">
      <c r="C11" s="3">
        <f>C10-B10</f>
        <v>18239204.365976334</v>
      </c>
      <c r="D11" s="3">
        <f t="shared" ref="D11:L11" si="1">D10-C10</f>
        <v>18437639.852368832</v>
      </c>
      <c r="E11" s="3">
        <f t="shared" si="1"/>
        <v>4663763.8303575516</v>
      </c>
      <c r="F11" s="3">
        <f t="shared" si="1"/>
        <v>20494263.945812464</v>
      </c>
      <c r="G11" s="3">
        <f t="shared" si="1"/>
        <v>20265947.152380705</v>
      </c>
      <c r="H11" s="3">
        <f t="shared" si="1"/>
        <v>16039692.3523283</v>
      </c>
      <c r="I11" s="3">
        <f t="shared" si="1"/>
        <v>23874366.327275276</v>
      </c>
      <c r="J11" s="3">
        <f t="shared" si="1"/>
        <v>14001587.550351143</v>
      </c>
      <c r="K11" s="3">
        <f t="shared" si="1"/>
        <v>16042564.977934599</v>
      </c>
      <c r="L11" s="3">
        <f t="shared" si="1"/>
        <v>14676322.657817125</v>
      </c>
      <c r="M1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Surfaces</vt:lpstr>
      <vt:lpstr>Bois sur pieds</vt:lpstr>
      <vt:lpstr>Carbone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Irénée Joassard</dc:creator>
  <cp:lastModifiedBy>Irénée Joassard</cp:lastModifiedBy>
  <dcterms:created xsi:type="dcterms:W3CDTF">2020-01-10T08:12:47Z</dcterms:created>
  <dcterms:modified xsi:type="dcterms:W3CDTF">2020-01-13T16:42:25Z</dcterms:modified>
</cp:coreProperties>
</file>