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sentiels\MAJ 2023\Filières REP 2020-2021\"/>
    </mc:Choice>
  </mc:AlternateContent>
  <bookViews>
    <workbookView xWindow="0" yWindow="0" windowWidth="23040" windowHeight="8904"/>
  </bookViews>
  <sheets>
    <sheet name="Tableau MAJ" sheetId="8" r:id="rId1"/>
  </sheets>
  <calcPr calcId="162913"/>
</workbook>
</file>

<file path=xl/calcChain.xml><?xml version="1.0" encoding="utf-8"?>
<calcChain xmlns="http://schemas.openxmlformats.org/spreadsheetml/2006/main">
  <c r="G16" i="8" l="1"/>
  <c r="G11" i="8"/>
  <c r="F11" i="8"/>
  <c r="E11" i="8"/>
  <c r="G14" i="8" l="1"/>
  <c r="F14" i="8"/>
  <c r="G9" i="8"/>
  <c r="F9" i="8"/>
  <c r="E18" i="8"/>
  <c r="G18" i="8" l="1"/>
  <c r="F18" i="8"/>
</calcChain>
</file>

<file path=xl/sharedStrings.xml><?xml version="1.0" encoding="utf-8"?>
<sst xmlns="http://schemas.openxmlformats.org/spreadsheetml/2006/main" count="38" uniqueCount="37">
  <si>
    <t>Nom de l'éco-organisme ou de l'organisation mutualisée</t>
  </si>
  <si>
    <t>Corepile
Screlec</t>
  </si>
  <si>
    <t>Type de déchet</t>
  </si>
  <si>
    <t>Véhicules hors d'usage (VHU)</t>
  </si>
  <si>
    <t>Emballages ménagers</t>
  </si>
  <si>
    <t>Cyclamed</t>
  </si>
  <si>
    <t>Médicaments (Médicaments non utilisés)</t>
  </si>
  <si>
    <t>Pneumatiques</t>
  </si>
  <si>
    <t>Textiles, linge de maison, chaussures</t>
  </si>
  <si>
    <t>Papiers graphiques ménagers</t>
  </si>
  <si>
    <t xml:space="preserve">Collecte séparée
</t>
  </si>
  <si>
    <t>milliers de tonnes</t>
  </si>
  <si>
    <t xml:space="preserve">Mises sur le marché (produits assujettis) </t>
  </si>
  <si>
    <t>Filière REP imposée par une directive européenne</t>
  </si>
  <si>
    <t>Filière REP française en réponse à directive ou règlement n'imposant pas la REP</t>
  </si>
  <si>
    <t>Filière REP imposée par une réglementation nationale</t>
  </si>
  <si>
    <t>PRINCIPALES FILIERES DE RESPONSABILITE ELARGIE DU PRODUCTEUR</t>
  </si>
  <si>
    <t>Elements d'ameublement (ménagers et professionnels)</t>
  </si>
  <si>
    <t xml:space="preserve">Equipements électriques et électroniques </t>
  </si>
  <si>
    <t>Piles et accumulateurs</t>
  </si>
  <si>
    <t>Citeo</t>
  </si>
  <si>
    <t>Refashion</t>
  </si>
  <si>
    <t>Citeo
Adelphe
Leko</t>
  </si>
  <si>
    <t>Aper</t>
  </si>
  <si>
    <t>Source : Ademe, Mémo REP 2021</t>
  </si>
  <si>
    <t>Dispositifs médicaux perforants</t>
  </si>
  <si>
    <t>Dastri</t>
  </si>
  <si>
    <t>non concerné</t>
  </si>
  <si>
    <t>TOTAL</t>
  </si>
  <si>
    <t>Ecosystem
Ecologic Screlec Soren Ocad3E</t>
  </si>
  <si>
    <t>Aliapur 
Afip/Gie FRP 
AVPUR          TDA PUNR 
TDA  ARDAG</t>
  </si>
  <si>
    <t>Bateaux de plaisance ou de sport</t>
  </si>
  <si>
    <t>Produits chimiques, déchets diffus spécifiques</t>
  </si>
  <si>
    <t>Ecodds  Pyréo  Ecosystem</t>
  </si>
  <si>
    <t>Centres VHU et broyeurs agréés</t>
  </si>
  <si>
    <t>Ecomaison
Valdelia</t>
  </si>
  <si>
    <t xml:space="preserve">Recyclage matière (dont réutilisation)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</si>
</sst>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1"/>
      <color theme="0"/>
      <name val="Arial"/>
      <family val="2"/>
    </font>
    <font>
      <sz val="11"/>
      <color rgb="FF3F3F76"/>
      <name val="Arial"/>
      <family val="2"/>
    </font>
    <font>
      <sz val="11"/>
      <color rgb="FF0061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409E7C"/>
        <bgColor indexed="64"/>
      </patternFill>
    </fill>
    <fill>
      <patternFill patternType="solid">
        <fgColor rgb="FFFBC5D4"/>
        <bgColor indexed="64"/>
      </patternFill>
    </fill>
    <fill>
      <patternFill patternType="solid">
        <fgColor rgb="FFB1A0C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5" applyNumberFormat="0" applyAlignment="0" applyProtection="0"/>
    <xf numFmtId="0" fontId="4" fillId="4" borderId="0" applyNumberFormat="0" applyBorder="0" applyAlignment="0" applyProtection="0"/>
    <xf numFmtId="0" fontId="1" fillId="0" borderId="0"/>
  </cellStyleXfs>
  <cellXfs count="46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4" applyFont="1"/>
    <xf numFmtId="0" fontId="9" fillId="0" borderId="0" xfId="0" applyFont="1"/>
    <xf numFmtId="0" fontId="8" fillId="6" borderId="0" xfId="3" applyFont="1" applyFill="1"/>
    <xf numFmtId="0" fontId="7" fillId="5" borderId="0" xfId="2" applyFont="1" applyFill="1" applyBorder="1"/>
    <xf numFmtId="0" fontId="6" fillId="7" borderId="0" xfId="1" applyFont="1" applyFill="1" applyBorder="1"/>
    <xf numFmtId="0" fontId="11" fillId="7" borderId="1" xfId="1" applyFont="1" applyFill="1" applyBorder="1" applyAlignment="1">
      <alignment horizontal="left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vertical="center" wrapText="1"/>
    </xf>
    <xf numFmtId="3" fontId="11" fillId="7" borderId="1" xfId="1" applyNumberFormat="1" applyFont="1" applyFill="1" applyBorder="1" applyAlignment="1">
      <alignment horizontal="center" vertical="center"/>
    </xf>
    <xf numFmtId="3" fontId="11" fillId="7" borderId="1" xfId="1" quotePrefix="1" applyNumberFormat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vertical="center" wrapText="1"/>
    </xf>
    <xf numFmtId="3" fontId="11" fillId="5" borderId="1" xfId="2" applyNumberFormat="1" applyFont="1" applyFill="1" applyBorder="1" applyAlignment="1">
      <alignment horizontal="center" vertical="center" wrapText="1"/>
    </xf>
    <xf numFmtId="3" fontId="11" fillId="5" borderId="1" xfId="2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left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vertical="center" wrapText="1"/>
    </xf>
    <xf numFmtId="0" fontId="11" fillId="6" borderId="1" xfId="3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vertical="center"/>
    </xf>
    <xf numFmtId="3" fontId="11" fillId="6" borderId="1" xfId="3" applyNumberFormat="1" applyFont="1" applyFill="1" applyBorder="1" applyAlignment="1">
      <alignment horizontal="center" vertical="center"/>
    </xf>
    <xf numFmtId="3" fontId="11" fillId="6" borderId="1" xfId="3" quotePrefix="1" applyNumberFormat="1" applyFont="1" applyFill="1" applyBorder="1" applyAlignment="1">
      <alignment horizontal="center" vertical="center"/>
    </xf>
    <xf numFmtId="1" fontId="11" fillId="6" borderId="1" xfId="3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vertical="center"/>
    </xf>
    <xf numFmtId="0" fontId="11" fillId="7" borderId="1" xfId="1" quotePrefix="1" applyFont="1" applyFill="1" applyBorder="1" applyAlignment="1">
      <alignment horizontal="center" vertical="center"/>
    </xf>
    <xf numFmtId="1" fontId="11" fillId="5" borderId="1" xfId="2" applyNumberFormat="1" applyFont="1" applyFill="1" applyBorder="1" applyAlignment="1">
      <alignment horizontal="center" vertical="center"/>
    </xf>
    <xf numFmtId="2" fontId="11" fillId="5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3" fontId="12" fillId="0" borderId="1" xfId="2" applyNumberFormat="1" applyFont="1" applyFill="1" applyBorder="1" applyAlignment="1">
      <alignment horizontal="center" vertical="center"/>
    </xf>
    <xf numFmtId="1" fontId="11" fillId="7" borderId="1" xfId="1" applyNumberFormat="1" applyFont="1" applyFill="1" applyBorder="1" applyAlignment="1">
      <alignment horizontal="center" vertical="center"/>
    </xf>
    <xf numFmtId="164" fontId="11" fillId="6" borderId="1" xfId="3" applyNumberFormat="1" applyFont="1" applyFill="1" applyBorder="1" applyAlignment="1">
      <alignment horizontal="center" vertical="center"/>
    </xf>
    <xf numFmtId="164" fontId="11" fillId="7" borderId="1" xfId="1" applyNumberFormat="1" applyFont="1" applyFill="1" applyBorder="1" applyAlignment="1">
      <alignment horizontal="center" vertical="center"/>
    </xf>
    <xf numFmtId="164" fontId="11" fillId="7" borderId="1" xfId="1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5">
    <cellStyle name="Accent4" xfId="1" builtinId="41"/>
    <cellStyle name="Entrée" xfId="2" builtinId="20"/>
    <cellStyle name="Normal" xfId="0" builtinId="0"/>
    <cellStyle name="Normal 2" xfId="4"/>
    <cellStyle name="Satisfaisant" xfId="3" builtinId="26"/>
  </cellStyles>
  <dxfs count="0"/>
  <tableStyles count="0" defaultTableStyle="TableStyleMedium2" defaultPivotStyle="PivotStyleLight16"/>
  <colors>
    <mruColors>
      <color rgb="FFB1A0C7"/>
      <color rgb="FF409E7C"/>
      <color rgb="FFFBC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H8" sqref="H8"/>
    </sheetView>
  </sheetViews>
  <sheetFormatPr baseColWidth="10" defaultRowHeight="13.2" x14ac:dyDescent="0.25"/>
  <cols>
    <col min="2" max="2" width="29.77734375" customWidth="1"/>
    <col min="4" max="4" width="22.44140625" customWidth="1"/>
    <col min="5" max="5" width="12.33203125" customWidth="1"/>
    <col min="7" max="7" width="13.109375" customWidth="1"/>
  </cols>
  <sheetData>
    <row r="1" spans="1:9" ht="13.8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8" thickBot="1" x14ac:dyDescent="0.35">
      <c r="A2" s="7"/>
      <c r="B2" s="43" t="s">
        <v>16</v>
      </c>
      <c r="C2" s="44"/>
      <c r="D2" s="44"/>
      <c r="E2" s="44"/>
      <c r="F2" s="44"/>
      <c r="G2" s="45"/>
      <c r="H2" s="7"/>
      <c r="I2" s="7"/>
    </row>
    <row r="3" spans="1:9" x14ac:dyDescent="0.25">
      <c r="A3" s="1"/>
      <c r="B3" s="2"/>
      <c r="C3" s="2"/>
      <c r="D3" s="2"/>
      <c r="E3" s="2"/>
      <c r="F3" s="2"/>
      <c r="G3" s="2"/>
      <c r="H3" s="1"/>
      <c r="I3" s="1"/>
    </row>
    <row r="4" spans="1:9" x14ac:dyDescent="0.25">
      <c r="A4" s="1"/>
      <c r="B4" s="3" t="s">
        <v>11</v>
      </c>
      <c r="C4" s="3"/>
      <c r="D4" s="1"/>
      <c r="E4" s="1"/>
      <c r="F4" s="1"/>
      <c r="G4" s="1"/>
      <c r="H4" s="1"/>
      <c r="I4" s="1"/>
    </row>
    <row r="5" spans="1:9" ht="52.8" x14ac:dyDescent="0.25">
      <c r="A5" s="1"/>
      <c r="B5" s="4" t="s">
        <v>2</v>
      </c>
      <c r="C5" s="4"/>
      <c r="D5" s="5" t="s">
        <v>0</v>
      </c>
      <c r="E5" s="5" t="s">
        <v>12</v>
      </c>
      <c r="F5" s="5" t="s">
        <v>10</v>
      </c>
      <c r="G5" s="5" t="s">
        <v>36</v>
      </c>
      <c r="H5" s="1"/>
      <c r="I5" s="42"/>
    </row>
    <row r="6" spans="1:9" ht="41.4" x14ac:dyDescent="0.25">
      <c r="A6" s="1"/>
      <c r="B6" s="11" t="s">
        <v>4</v>
      </c>
      <c r="C6" s="12">
        <v>2021</v>
      </c>
      <c r="D6" s="13" t="s">
        <v>22</v>
      </c>
      <c r="E6" s="14">
        <v>5272</v>
      </c>
      <c r="F6" s="15">
        <v>3569.4</v>
      </c>
      <c r="G6" s="14">
        <v>3812</v>
      </c>
      <c r="H6" s="1"/>
      <c r="I6" s="1"/>
    </row>
    <row r="7" spans="1:9" ht="51" customHeight="1" x14ac:dyDescent="0.25">
      <c r="A7" s="1"/>
      <c r="B7" s="16" t="s">
        <v>3</v>
      </c>
      <c r="C7" s="17">
        <v>2020</v>
      </c>
      <c r="D7" s="18" t="s">
        <v>34</v>
      </c>
      <c r="E7" s="19">
        <v>2530.8000000000002</v>
      </c>
      <c r="F7" s="20">
        <v>1488.6</v>
      </c>
      <c r="G7" s="20">
        <v>1304</v>
      </c>
      <c r="H7" s="1"/>
      <c r="I7" s="1"/>
    </row>
    <row r="8" spans="1:9" ht="48.45" customHeight="1" x14ac:dyDescent="0.25">
      <c r="A8" s="1"/>
      <c r="B8" s="21" t="s">
        <v>17</v>
      </c>
      <c r="C8" s="22">
        <v>2021</v>
      </c>
      <c r="D8" s="23" t="s">
        <v>35</v>
      </c>
      <c r="E8" s="24">
        <v>3289.9</v>
      </c>
      <c r="F8" s="29">
        <v>1258.5</v>
      </c>
      <c r="G8" s="24">
        <v>610</v>
      </c>
      <c r="H8" s="1"/>
      <c r="I8" s="1"/>
    </row>
    <row r="9" spans="1:9" ht="41.4" x14ac:dyDescent="0.25">
      <c r="A9" s="1"/>
      <c r="B9" s="16" t="s">
        <v>18</v>
      </c>
      <c r="C9" s="17">
        <v>2021</v>
      </c>
      <c r="D9" s="18" t="s">
        <v>29</v>
      </c>
      <c r="E9" s="32">
        <v>2437.5</v>
      </c>
      <c r="F9" s="32">
        <f>874+120.8</f>
        <v>994.8</v>
      </c>
      <c r="G9" s="32">
        <f>670.3+97</f>
        <v>767.3</v>
      </c>
      <c r="H9" s="1"/>
      <c r="I9" s="1"/>
    </row>
    <row r="10" spans="1:9" ht="27" customHeight="1" x14ac:dyDescent="0.25">
      <c r="A10" s="1"/>
      <c r="B10" s="21" t="s">
        <v>9</v>
      </c>
      <c r="C10" s="22">
        <v>2020</v>
      </c>
      <c r="D10" s="26" t="s">
        <v>20</v>
      </c>
      <c r="E10" s="27">
        <v>1339.5</v>
      </c>
      <c r="F10" s="28">
        <v>1014.4</v>
      </c>
      <c r="G10" s="28">
        <v>1014.4</v>
      </c>
      <c r="H10" s="1"/>
      <c r="I10" s="1"/>
    </row>
    <row r="11" spans="1:9" ht="43.5" customHeight="1" x14ac:dyDescent="0.25">
      <c r="A11" s="1"/>
      <c r="B11" s="21" t="s">
        <v>32</v>
      </c>
      <c r="C11" s="22">
        <v>2021</v>
      </c>
      <c r="D11" s="23" t="s">
        <v>33</v>
      </c>
      <c r="E11" s="29">
        <f>0.061+1.556+4095.63</f>
        <v>4097.2470000000003</v>
      </c>
      <c r="F11" s="29">
        <f>0.031+0.347+45.15</f>
        <v>45.527999999999999</v>
      </c>
      <c r="G11" s="39">
        <f>0.17*0.033+(0.816+0.022)*0.346+0.02*45.15</f>
        <v>1.198558</v>
      </c>
      <c r="H11" s="1"/>
      <c r="I11" s="1"/>
    </row>
    <row r="12" spans="1:9" ht="37.950000000000003" customHeight="1" x14ac:dyDescent="0.25">
      <c r="A12" s="1"/>
      <c r="B12" s="21" t="s">
        <v>8</v>
      </c>
      <c r="C12" s="22">
        <v>2021</v>
      </c>
      <c r="D12" s="26" t="s">
        <v>21</v>
      </c>
      <c r="E12" s="29">
        <v>704.8</v>
      </c>
      <c r="F12" s="29">
        <v>232.8</v>
      </c>
      <c r="G12" s="29">
        <v>167.3</v>
      </c>
      <c r="H12" s="1"/>
      <c r="I12" s="1"/>
    </row>
    <row r="13" spans="1:9" ht="69" customHeight="1" x14ac:dyDescent="0.25">
      <c r="A13" s="1"/>
      <c r="B13" s="21" t="s">
        <v>7</v>
      </c>
      <c r="C13" s="22">
        <v>2021</v>
      </c>
      <c r="D13" s="23" t="s">
        <v>30</v>
      </c>
      <c r="E13" s="29">
        <v>567.79999999999995</v>
      </c>
      <c r="F13" s="29">
        <v>532.1</v>
      </c>
      <c r="G13" s="29">
        <v>292.5</v>
      </c>
      <c r="H13" s="1"/>
      <c r="I13" s="1"/>
    </row>
    <row r="14" spans="1:9" ht="34.950000000000003" customHeight="1" x14ac:dyDescent="0.25">
      <c r="A14" s="1"/>
      <c r="B14" s="16" t="s">
        <v>19</v>
      </c>
      <c r="C14" s="17">
        <v>2021</v>
      </c>
      <c r="D14" s="18" t="s">
        <v>1</v>
      </c>
      <c r="E14" s="32">
        <v>313</v>
      </c>
      <c r="F14" s="32">
        <f>15.4+192.5+14.8</f>
        <v>222.70000000000002</v>
      </c>
      <c r="G14" s="32">
        <f>10+166.4+13.8</f>
        <v>190.20000000000002</v>
      </c>
      <c r="H14" s="1"/>
      <c r="I14" s="1"/>
    </row>
    <row r="15" spans="1:9" ht="27.6" x14ac:dyDescent="0.25">
      <c r="A15" s="1"/>
      <c r="B15" s="11" t="s">
        <v>6</v>
      </c>
      <c r="C15" s="12">
        <v>2021</v>
      </c>
      <c r="D15" s="30" t="s">
        <v>5</v>
      </c>
      <c r="E15" s="38">
        <v>174.4</v>
      </c>
      <c r="F15" s="38">
        <v>9.8330000000000002</v>
      </c>
      <c r="G15" s="31" t="s">
        <v>27</v>
      </c>
      <c r="H15" s="1"/>
      <c r="I15" s="1"/>
    </row>
    <row r="16" spans="1:9" ht="27.6" x14ac:dyDescent="0.25">
      <c r="A16" s="1"/>
      <c r="B16" s="11" t="s">
        <v>31</v>
      </c>
      <c r="C16" s="12">
        <v>2021</v>
      </c>
      <c r="D16" s="30" t="s">
        <v>23</v>
      </c>
      <c r="E16" s="38">
        <v>12.6</v>
      </c>
      <c r="F16" s="40">
        <v>2.766</v>
      </c>
      <c r="G16" s="41">
        <f>2.766*0.241</f>
        <v>0.66660600000000003</v>
      </c>
      <c r="H16" s="1"/>
      <c r="I16" s="1"/>
    </row>
    <row r="17" spans="1:9" ht="22.05" customHeight="1" x14ac:dyDescent="0.25">
      <c r="A17" s="1"/>
      <c r="B17" s="16" t="s">
        <v>25</v>
      </c>
      <c r="C17" s="17">
        <v>2021</v>
      </c>
      <c r="D17" s="18" t="s">
        <v>26</v>
      </c>
      <c r="E17" s="33">
        <v>1.171</v>
      </c>
      <c r="F17" s="33">
        <v>0.88600000000000001</v>
      </c>
      <c r="G17" s="25" t="s">
        <v>27</v>
      </c>
      <c r="H17" s="1"/>
      <c r="I17" s="1"/>
    </row>
    <row r="18" spans="1:9" ht="13.8" x14ac:dyDescent="0.25">
      <c r="A18" s="1"/>
      <c r="B18" s="34" t="s">
        <v>28</v>
      </c>
      <c r="C18" s="35">
        <v>2021</v>
      </c>
      <c r="D18" s="36"/>
      <c r="E18" s="37">
        <f>SUM(E6:E17)</f>
        <v>20740.717999999997</v>
      </c>
      <c r="F18" s="37">
        <f>SUM(F6:F17)</f>
        <v>9372.3130000000019</v>
      </c>
      <c r="G18" s="37">
        <f>SUM(G6:G16)</f>
        <v>8159.5651639999996</v>
      </c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 t="s">
        <v>24</v>
      </c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3.8" x14ac:dyDescent="0.25">
      <c r="A22" s="1"/>
      <c r="B22" s="9"/>
      <c r="C22" s="9"/>
      <c r="D22" s="6" t="s">
        <v>13</v>
      </c>
      <c r="E22" s="1"/>
      <c r="F22" s="1"/>
      <c r="G22" s="1"/>
      <c r="H22" s="1"/>
      <c r="I22" s="1"/>
    </row>
    <row r="23" spans="1:9" ht="13.8" x14ac:dyDescent="0.25">
      <c r="A23" s="1"/>
      <c r="B23" s="10"/>
      <c r="C23" s="10"/>
      <c r="D23" s="6" t="s">
        <v>14</v>
      </c>
      <c r="E23" s="1"/>
      <c r="F23" s="1"/>
      <c r="G23" s="1"/>
      <c r="H23" s="1"/>
      <c r="I23" s="1"/>
    </row>
    <row r="24" spans="1:9" ht="13.8" x14ac:dyDescent="0.25">
      <c r="A24" s="1"/>
      <c r="B24" s="8"/>
      <c r="C24" s="8"/>
      <c r="D24" s="6" t="s">
        <v>15</v>
      </c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MAJ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xghewy</dc:creator>
  <cp:lastModifiedBy>SCRIBE Chrystel</cp:lastModifiedBy>
  <dcterms:created xsi:type="dcterms:W3CDTF">2011-10-11T06:47:29Z</dcterms:created>
  <dcterms:modified xsi:type="dcterms:W3CDTF">2023-06-19T14:09:43Z</dcterms:modified>
</cp:coreProperties>
</file>